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5480" windowHeight="7170" firstSheet="1" activeTab="3"/>
  </bookViews>
  <sheets>
    <sheet name="Grupo 1 Asis" sheetId="5" r:id="rId1"/>
    <sheet name="Grupo 2 Asis" sheetId="6" r:id="rId2"/>
    <sheet name="Grupo 3 Asis" sheetId="7" r:id="rId3"/>
    <sheet name="Grupo 1 Notas" sheetId="8" r:id="rId4"/>
    <sheet name="Grupo 2 Notas" sheetId="9" r:id="rId5"/>
    <sheet name="Grupo 3 Notas" sheetId="10" r:id="rId6"/>
  </sheets>
  <calcPr calcId="144525"/>
</workbook>
</file>

<file path=xl/calcChain.xml><?xml version="1.0" encoding="utf-8"?>
<calcChain xmlns="http://schemas.openxmlformats.org/spreadsheetml/2006/main">
  <c r="T50" i="8" l="1"/>
  <c r="S50" i="8"/>
  <c r="R50" i="8"/>
  <c r="Q50" i="8"/>
  <c r="U50" i="8" s="1"/>
  <c r="T45" i="8"/>
  <c r="S45" i="8"/>
  <c r="R45" i="8"/>
  <c r="Q45" i="8"/>
  <c r="U45" i="8" s="1"/>
  <c r="T44" i="8"/>
  <c r="S44" i="8"/>
  <c r="R44" i="8"/>
  <c r="Q44" i="8"/>
  <c r="U44" i="8" s="1"/>
  <c r="T43" i="8"/>
  <c r="S43" i="8"/>
  <c r="R43" i="8"/>
  <c r="Q43" i="8"/>
  <c r="U43" i="8" s="1"/>
  <c r="T42" i="8"/>
  <c r="S42" i="8"/>
  <c r="R42" i="8"/>
  <c r="Q42" i="8"/>
  <c r="U42" i="8" s="1"/>
  <c r="T10" i="10" l="1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9" i="10"/>
  <c r="T10" i="8" l="1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9" i="8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9" i="9"/>
  <c r="Q10" i="10" l="1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9" i="10"/>
  <c r="Q10" i="8" l="1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9" i="8"/>
  <c r="S33" i="7" l="1"/>
  <c r="S32" i="7"/>
  <c r="S34" i="10"/>
  <c r="R34" i="10"/>
  <c r="S33" i="10"/>
  <c r="R33" i="10"/>
  <c r="U34" i="10" l="1"/>
  <c r="U33" i="10"/>
  <c r="S38" i="9"/>
  <c r="R38" i="9"/>
  <c r="B35" i="7"/>
  <c r="B39" i="6"/>
  <c r="B37" i="5"/>
  <c r="R10" i="8"/>
  <c r="S10" i="8"/>
  <c r="R11" i="8"/>
  <c r="S11" i="8"/>
  <c r="R12" i="8"/>
  <c r="S12" i="8"/>
  <c r="R13" i="8"/>
  <c r="S13" i="8"/>
  <c r="R14" i="8"/>
  <c r="S14" i="8"/>
  <c r="R15" i="8"/>
  <c r="S15" i="8"/>
  <c r="R16" i="8"/>
  <c r="S16" i="8"/>
  <c r="R17" i="8"/>
  <c r="S17" i="8"/>
  <c r="R18" i="8"/>
  <c r="S18" i="8"/>
  <c r="R19" i="8"/>
  <c r="S19" i="8"/>
  <c r="R20" i="8"/>
  <c r="S20" i="8"/>
  <c r="R21" i="8"/>
  <c r="S21" i="8"/>
  <c r="R22" i="8"/>
  <c r="S22" i="8"/>
  <c r="R23" i="8"/>
  <c r="S23" i="8"/>
  <c r="R24" i="8"/>
  <c r="S24" i="8"/>
  <c r="R25" i="8"/>
  <c r="S25" i="8"/>
  <c r="R26" i="8"/>
  <c r="S26" i="8"/>
  <c r="R27" i="8"/>
  <c r="S27" i="8"/>
  <c r="R28" i="8"/>
  <c r="S28" i="8"/>
  <c r="R29" i="8"/>
  <c r="S29" i="8"/>
  <c r="R30" i="8"/>
  <c r="S30" i="8"/>
  <c r="R31" i="8"/>
  <c r="S31" i="8"/>
  <c r="R32" i="8"/>
  <c r="S32" i="8"/>
  <c r="R33" i="8"/>
  <c r="S33" i="8"/>
  <c r="R34" i="8"/>
  <c r="S34" i="8"/>
  <c r="R35" i="8"/>
  <c r="S35" i="8"/>
  <c r="R10" i="9"/>
  <c r="S10" i="9"/>
  <c r="R11" i="9"/>
  <c r="S11" i="9"/>
  <c r="R12" i="9"/>
  <c r="S12" i="9"/>
  <c r="R13" i="9"/>
  <c r="S13" i="9"/>
  <c r="R14" i="9"/>
  <c r="S14" i="9"/>
  <c r="R15" i="9"/>
  <c r="S15" i="9"/>
  <c r="R16" i="9"/>
  <c r="S16" i="9"/>
  <c r="R17" i="9"/>
  <c r="S17" i="9"/>
  <c r="R18" i="9"/>
  <c r="S18" i="9"/>
  <c r="R19" i="9"/>
  <c r="S19" i="9"/>
  <c r="R20" i="9"/>
  <c r="S20" i="9"/>
  <c r="R21" i="9"/>
  <c r="S21" i="9"/>
  <c r="R22" i="9"/>
  <c r="S22" i="9"/>
  <c r="R23" i="9"/>
  <c r="S23" i="9"/>
  <c r="R24" i="9"/>
  <c r="S24" i="9"/>
  <c r="R25" i="9"/>
  <c r="S25" i="9"/>
  <c r="R26" i="9"/>
  <c r="S26" i="9"/>
  <c r="R27" i="9"/>
  <c r="S27" i="9"/>
  <c r="R28" i="9"/>
  <c r="S28" i="9"/>
  <c r="R29" i="9"/>
  <c r="S29" i="9"/>
  <c r="R30" i="9"/>
  <c r="S30" i="9"/>
  <c r="R31" i="9"/>
  <c r="S31" i="9"/>
  <c r="R32" i="9"/>
  <c r="S32" i="9"/>
  <c r="R33" i="9"/>
  <c r="S33" i="9"/>
  <c r="R34" i="9"/>
  <c r="S34" i="9"/>
  <c r="R35" i="9"/>
  <c r="S35" i="9"/>
  <c r="R36" i="9"/>
  <c r="S36" i="9"/>
  <c r="R37" i="9"/>
  <c r="S37" i="9"/>
  <c r="S9" i="9"/>
  <c r="R9" i="9"/>
  <c r="S9" i="8"/>
  <c r="R9" i="8"/>
  <c r="S9" i="6"/>
  <c r="S11" i="6"/>
  <c r="S12" i="6"/>
  <c r="S13" i="6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9" i="10"/>
  <c r="U38" i="9" l="1"/>
  <c r="S11" i="10"/>
  <c r="S10" i="10"/>
  <c r="S9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12" i="10"/>
  <c r="S9" i="7"/>
  <c r="S10" i="7"/>
  <c r="S12" i="7"/>
  <c r="S13" i="7"/>
  <c r="S14" i="7"/>
  <c r="S15" i="7"/>
  <c r="S16" i="7"/>
  <c r="S17" i="7"/>
  <c r="S18" i="7"/>
  <c r="S19" i="7"/>
  <c r="S20" i="7"/>
  <c r="S21" i="7"/>
  <c r="S22" i="7"/>
  <c r="S24" i="7"/>
  <c r="S25" i="7"/>
  <c r="S26" i="7"/>
  <c r="S27" i="7"/>
  <c r="S28" i="7"/>
  <c r="S29" i="7"/>
  <c r="S31" i="7"/>
  <c r="S15" i="6"/>
  <c r="S16" i="6"/>
  <c r="S17" i="6"/>
  <c r="S18" i="6"/>
  <c r="S19" i="6"/>
  <c r="S20" i="6"/>
  <c r="S22" i="6"/>
  <c r="S23" i="6"/>
  <c r="S24" i="6"/>
  <c r="S26" i="6"/>
  <c r="S27" i="6"/>
  <c r="S29" i="6"/>
  <c r="S30" i="6"/>
  <c r="S31" i="6"/>
  <c r="S32" i="6"/>
  <c r="S33" i="6"/>
  <c r="S34" i="6"/>
  <c r="S35" i="6"/>
  <c r="S36" i="6"/>
  <c r="S8" i="6"/>
  <c r="S10" i="5"/>
  <c r="S11" i="5"/>
  <c r="S12" i="5"/>
  <c r="S15" i="5"/>
  <c r="S16" i="5"/>
  <c r="S17" i="5"/>
  <c r="S18" i="5"/>
  <c r="S19" i="5"/>
  <c r="S20" i="5"/>
  <c r="S21" i="5"/>
  <c r="S25" i="5"/>
  <c r="S26" i="5"/>
  <c r="S27" i="5"/>
  <c r="S28" i="5"/>
  <c r="S29" i="5"/>
  <c r="S30" i="5"/>
  <c r="S31" i="5"/>
  <c r="S32" i="5"/>
  <c r="S33" i="5"/>
  <c r="S34" i="5"/>
  <c r="S35" i="5"/>
  <c r="S8" i="5"/>
  <c r="U35" i="8" l="1"/>
  <c r="U11" i="8" l="1"/>
  <c r="U12" i="8"/>
  <c r="U14" i="8"/>
  <c r="U30" i="8"/>
  <c r="U16" i="8"/>
  <c r="U34" i="8"/>
  <c r="U15" i="9"/>
  <c r="U23" i="9"/>
  <c r="U25" i="9"/>
  <c r="U30" i="9"/>
  <c r="U33" i="9"/>
  <c r="U35" i="9"/>
  <c r="U9" i="10"/>
  <c r="U10" i="10"/>
  <c r="U11" i="10"/>
  <c r="U12" i="10"/>
  <c r="U13" i="10"/>
  <c r="U14" i="10"/>
  <c r="U15" i="10"/>
  <c r="U16" i="10"/>
  <c r="U17" i="10"/>
  <c r="U18" i="10"/>
  <c r="U20" i="10"/>
  <c r="U21" i="10"/>
  <c r="U22" i="10"/>
  <c r="U23" i="10"/>
  <c r="U24" i="10"/>
  <c r="U26" i="10"/>
  <c r="U27" i="10"/>
  <c r="U28" i="10"/>
  <c r="U29" i="10"/>
  <c r="U31" i="10"/>
  <c r="U32" i="10"/>
  <c r="U32" i="8"/>
  <c r="U24" i="8"/>
  <c r="U29" i="8"/>
  <c r="U27" i="8"/>
  <c r="U25" i="8"/>
  <c r="U22" i="8"/>
  <c r="U18" i="8"/>
  <c r="U24" i="9"/>
  <c r="U22" i="9"/>
  <c r="U19" i="9"/>
  <c r="U12" i="9"/>
  <c r="U26" i="9"/>
  <c r="U36" i="9"/>
  <c r="U31" i="9"/>
  <c r="U29" i="9"/>
  <c r="U18" i="9"/>
  <c r="U17" i="9"/>
  <c r="U11" i="9"/>
  <c r="U9" i="9"/>
  <c r="U16" i="9"/>
  <c r="U27" i="9"/>
  <c r="U20" i="9"/>
  <c r="U10" i="9"/>
  <c r="U30" i="10"/>
  <c r="U34" i="9"/>
  <c r="U21" i="9"/>
  <c r="U32" i="9"/>
  <c r="U14" i="9"/>
  <c r="U13" i="9"/>
  <c r="U28" i="9"/>
  <c r="U25" i="10"/>
  <c r="U20" i="8"/>
  <c r="U10" i="8"/>
  <c r="U26" i="8"/>
  <c r="U23" i="8"/>
  <c r="U21" i="8"/>
  <c r="U19" i="8"/>
  <c r="U15" i="8"/>
  <c r="U9" i="8"/>
  <c r="U33" i="8"/>
  <c r="U28" i="8"/>
  <c r="U13" i="8"/>
  <c r="U37" i="9"/>
  <c r="U19" i="10"/>
  <c r="U31" i="8"/>
  <c r="U17" i="8"/>
</calcChain>
</file>

<file path=xl/comments1.xml><?xml version="1.0" encoding="utf-8"?>
<comments xmlns="http://schemas.openxmlformats.org/spreadsheetml/2006/main">
  <authors>
    <author>Quitasol</author>
  </authors>
  <commentList>
    <comment ref="D7" authorId="0">
      <text>
        <r>
          <rPr>
            <b/>
            <sz val="8"/>
            <color indexed="81"/>
            <rFont val="Tahoma"/>
            <family val="2"/>
          </rPr>
          <t>FACE BOOK 
Y CORREO</t>
        </r>
      </text>
    </comment>
  </commentList>
</comments>
</file>

<file path=xl/sharedStrings.xml><?xml version="1.0" encoding="utf-8"?>
<sst xmlns="http://schemas.openxmlformats.org/spreadsheetml/2006/main" count="627" uniqueCount="174">
  <si>
    <t>No.</t>
  </si>
  <si>
    <t>NOMBRES Y APELLIDOS</t>
  </si>
  <si>
    <t>BLANDÓN GARCÍA CRISTIAN ALBERTO</t>
  </si>
  <si>
    <t>10 1</t>
  </si>
  <si>
    <t>VIVAS BELTRÁN SEBASTIÁN</t>
  </si>
  <si>
    <t>10 2</t>
  </si>
  <si>
    <t>RENDÓN VÉLEZ JUAN ESTEBAN</t>
  </si>
  <si>
    <t xml:space="preserve">VELÁSQUEZ USMA CAROLINA </t>
  </si>
  <si>
    <t>ECHEVERRI BEDOYA JUAN MANUEL</t>
  </si>
  <si>
    <t>ALUMNOS MEDIA TÉCNICA EN SISTEMAS GRADO 10</t>
  </si>
  <si>
    <t>DOCENTE DAMARIS MONTOYA OSPINA</t>
  </si>
  <si>
    <t>AÑO 2011</t>
  </si>
  <si>
    <t>CANO COTRINO ESTEFANY YULISSA</t>
  </si>
  <si>
    <t>10 3</t>
  </si>
  <si>
    <t>RODRÍGUEZ TAMAYO VALENTINA</t>
  </si>
  <si>
    <t>GALLEGO RIOS ALEX JOCSAN</t>
  </si>
  <si>
    <t>10 4</t>
  </si>
  <si>
    <t>CARVAJAL ACEVEDO KATERINE</t>
  </si>
  <si>
    <t>ARIAS HERRERA JOSÉ ALEXIS</t>
  </si>
  <si>
    <t>RIVERA GUZMÁN JHOAN ALEXIS</t>
  </si>
  <si>
    <t>LOPERA ORREGO CRISTIAN DAVID</t>
  </si>
  <si>
    <t>GAVIRIA LÓPEZ ESTEBAN</t>
  </si>
  <si>
    <t>QUIROZ JIMÉNEZ LUIS FERNANDO</t>
  </si>
  <si>
    <t>MUÑOZ MUÑOZ ALEJANDRO</t>
  </si>
  <si>
    <t>MARÍN ISAZA JOSÉ ALEJANDRO</t>
  </si>
  <si>
    <t>10 5</t>
  </si>
  <si>
    <t>MONSALVE MUÑOZ JOHAN CAMILO</t>
  </si>
  <si>
    <t>MORENO GUTIÉRREZ MICHELLE</t>
  </si>
  <si>
    <t>RIOS SUAREZ JOHAN SEBASTIÁN</t>
  </si>
  <si>
    <t>CANO CATAÑO SANTIAGO</t>
  </si>
  <si>
    <t>RIVERA VÁSQUEZ GUERIN STEWAR</t>
  </si>
  <si>
    <t>VIEDA VÉLEZ JUAN MATEO</t>
  </si>
  <si>
    <t>10 6</t>
  </si>
  <si>
    <t>RIOS TORO DANIEL ESTEBAN</t>
  </si>
  <si>
    <t>10 7</t>
  </si>
  <si>
    <t>HERNÁNDEZ RAMÍREZ YESENIA</t>
  </si>
  <si>
    <t>RODRÍGUEZ BRAVO DIEGO ALEXANDER</t>
  </si>
  <si>
    <t>CEBALLOS LONDOÑO FRANK JOHAN</t>
  </si>
  <si>
    <t>YEPES HERRERA SERGIO</t>
  </si>
  <si>
    <t>ZAPATA DIEGO ALEXANDER</t>
  </si>
  <si>
    <t>10 8</t>
  </si>
  <si>
    <t>LARREA RIVERA SANDRA MILENA</t>
  </si>
  <si>
    <t>CORREA LOAIZA  CARLOS ALFREDO</t>
  </si>
  <si>
    <t>CASAS TORRES LUIS CARLOS</t>
  </si>
  <si>
    <t>BARRIENTOS OCHOA SANTIAGO</t>
  </si>
  <si>
    <t>INSTITUCIÓN EDUCATIVA COMERCIAL ANTONIO ROLDÁN BETANCUR</t>
  </si>
  <si>
    <t>ZAPATA GALLEGO WENDY VANESSA</t>
  </si>
  <si>
    <t>HENAO CHICA ANDRÉS FELIPE</t>
  </si>
  <si>
    <t>JARAMILLO SEPÚLVEDA JOSÉ DAVID</t>
  </si>
  <si>
    <t>RESTREPO GAÑAN ERINSON ARLEY</t>
  </si>
  <si>
    <t>AGUDELO ARBELÁEZ JULIAN DAVID</t>
  </si>
  <si>
    <t>MEJÍA MONSALVE CAMILO</t>
  </si>
  <si>
    <t>LOAIZA RUA BRYAN STIVEN</t>
  </si>
  <si>
    <t>MEDINA MIRA SERGIO ANDRÉS</t>
  </si>
  <si>
    <t>BETANCUR GARCÍA MARÍA ANDREA</t>
  </si>
  <si>
    <t>RESTREPO JIMÉNEZ DANIEL ALEJANDRO</t>
  </si>
  <si>
    <t>BETANCUR GARCÍA MARÍA ALEXANDRA</t>
  </si>
  <si>
    <t>CANO SUÁREZ DANIEL</t>
  </si>
  <si>
    <t>DIAZ NARVAEZ DANIEL JOHAN</t>
  </si>
  <si>
    <t>CAÑAS PALACIO DANIEL ESTEBAN</t>
  </si>
  <si>
    <t>HERNÁNDEZ SIERRA SANTIAGO</t>
  </si>
  <si>
    <t>GARCÍA MUÑOZ HECTOR MARIO</t>
  </si>
  <si>
    <t>RESTREPO ARBOLEDA SANTIAGO</t>
  </si>
  <si>
    <t>GARCÍA MESA JHONY ALEJANDRO</t>
  </si>
  <si>
    <t>LEUDO MENÉSES YURANI ANDREA</t>
  </si>
  <si>
    <t>SISTEMAS 10 GRUPO 2 (MIÉRCOLES)</t>
  </si>
  <si>
    <t>CASTRILÓN GUZMÁN VICTOR</t>
  </si>
  <si>
    <t>VÉLEZ GALEANO STIVEN ALEXANDER</t>
  </si>
  <si>
    <t>VELÁSQUEZ LÓPEZ ESTIVEN ALEJANDRO</t>
  </si>
  <si>
    <t>FLÓREZ AVENDAÑO GERALDINE</t>
  </si>
  <si>
    <t>MUÑOZ MURILLO NATALIA ANDREA</t>
  </si>
  <si>
    <t>ATEHORTÚA YEPES JHON DAVID</t>
  </si>
  <si>
    <t>ACOSTA HERRERA SARA</t>
  </si>
  <si>
    <t>LLANOS PATIÑO ALEJANDRO</t>
  </si>
  <si>
    <t>ROJAS PÉREZ JUAN DAVID</t>
  </si>
  <si>
    <t>JARAMILLO SEPÚLVEDA SANTIAGO</t>
  </si>
  <si>
    <t>URIBE YEPES JUAN CAMILO</t>
  </si>
  <si>
    <t>SISTEMAS 10 GRUPO 1 (5 HORAS MARTES, 2 HORAS VIERNES)</t>
  </si>
  <si>
    <t>CARMONA FLÓRES ALEJANDRO</t>
  </si>
  <si>
    <t>SISTEMAS 10 GRUPO 3 (5 HORAS JUEVES, 2 HORAS LUNES)</t>
  </si>
  <si>
    <t>ZAPATA ZAPATA SEBASTIÁN</t>
  </si>
  <si>
    <t>ZAPATA MÚNERA JUAN SEBASTIÁN</t>
  </si>
  <si>
    <t>ARANGO VELÁSQUEZ JUAN DAVID</t>
  </si>
  <si>
    <t>GRU</t>
  </si>
  <si>
    <t>SOSA GÓMEZ MATEO</t>
  </si>
  <si>
    <t>SOTELO RODRIGUEZ JOHANN STIVEN</t>
  </si>
  <si>
    <t>TAMAYO SANCHEZ CRISTIAN MAURICIO</t>
  </si>
  <si>
    <t>GÓMEZ PATIÑO FELIPE</t>
  </si>
  <si>
    <t>CATAÑO MAZO GERALDÍN ALEJANDRA</t>
  </si>
  <si>
    <t>GRAJALES HERRERA EDWIN ARLEY</t>
  </si>
  <si>
    <t>JARAMILLO IDARRAGA CINDY JOHANA</t>
  </si>
  <si>
    <t>VELÁSQUEZ PÉREZ MATEO</t>
  </si>
  <si>
    <t>VIANA URIBE KELLY JOHANA</t>
  </si>
  <si>
    <t>AGUDELO ARIAS ANDRÉS JOVANNY</t>
  </si>
  <si>
    <t>BETANCURT MONTOYA MARIA CAMILA</t>
  </si>
  <si>
    <t>*</t>
  </si>
  <si>
    <t>S</t>
  </si>
  <si>
    <t>INDISCIPLINA</t>
  </si>
  <si>
    <t>NO ENTRÓ A CLASE</t>
  </si>
  <si>
    <t>F</t>
  </si>
  <si>
    <t>R</t>
  </si>
  <si>
    <t>RETARDO</t>
  </si>
  <si>
    <t>DEMASIADO FACEBOOK</t>
  </si>
  <si>
    <t>SÁNCHEZ URREA ANDRÉS FELIPE</t>
  </si>
  <si>
    <t>AREIZA FUENTES PAULA ANDREA</t>
  </si>
  <si>
    <t>VANEGAS AGUIRRE SARA MILDREY</t>
  </si>
  <si>
    <t>LOPEZ MONCADA YULI ALEJANDRA</t>
  </si>
  <si>
    <t>NM</t>
  </si>
  <si>
    <t>NO MATERIAL</t>
  </si>
  <si>
    <t>SUSPENDIDO</t>
  </si>
  <si>
    <t>Concepto</t>
  </si>
  <si>
    <t>ZAPATA GUARÍN DIEGO ALEXANDER</t>
  </si>
  <si>
    <t>D1</t>
  </si>
  <si>
    <t>D2</t>
  </si>
  <si>
    <t>D3</t>
  </si>
  <si>
    <t>D4</t>
  </si>
  <si>
    <t>PLA</t>
  </si>
  <si>
    <t>NOTAS DE SEGUIMIENTO</t>
  </si>
  <si>
    <t>DEFINIVAS PARCIALES</t>
  </si>
  <si>
    <t>DEF</t>
  </si>
  <si>
    <t>ABELLO BERMÚDEZ LUIS FELIPE</t>
  </si>
  <si>
    <t>U</t>
  </si>
  <si>
    <t>SIN UNIFORME</t>
  </si>
  <si>
    <t>IDÁRRAGA MUÑOZ  JENNYFER</t>
  </si>
  <si>
    <t>ML</t>
  </si>
  <si>
    <t>MAL USO DELA HERRAM</t>
  </si>
  <si>
    <t>ALUMNOS PARA PLAN DE MEJORAMIENTO. (NOTA INFERIOR A 3,5)</t>
  </si>
  <si>
    <t>TOT</t>
  </si>
  <si>
    <t>J12</t>
  </si>
  <si>
    <t>@</t>
  </si>
  <si>
    <t>FF</t>
  </si>
  <si>
    <t>J15</t>
  </si>
  <si>
    <t>J18</t>
  </si>
  <si>
    <t>Trabajo Word - Historia computadores</t>
  </si>
  <si>
    <t>J13</t>
  </si>
  <si>
    <t>J14</t>
  </si>
  <si>
    <t>1V@</t>
  </si>
  <si>
    <t>Evaluación Excel (ancho fila y columna, rangos, formulas simples)</t>
  </si>
  <si>
    <t>J21</t>
  </si>
  <si>
    <t>Fraude, copia w</t>
  </si>
  <si>
    <t>Taller de Conversiones</t>
  </si>
  <si>
    <t>Trabajo PPoint - Generación computadores</t>
  </si>
  <si>
    <t>Evaluación de conversiones</t>
  </si>
  <si>
    <t>A8</t>
  </si>
  <si>
    <t>Taller de Excel (inventario)</t>
  </si>
  <si>
    <t>A19</t>
  </si>
  <si>
    <t>NCF</t>
  </si>
  <si>
    <t>A17</t>
  </si>
  <si>
    <t>A22</t>
  </si>
  <si>
    <t>*@</t>
  </si>
  <si>
    <t>R**</t>
  </si>
  <si>
    <t>**</t>
  </si>
  <si>
    <t>INFORME POR CORREO</t>
  </si>
  <si>
    <t>A18</t>
  </si>
  <si>
    <t>A23</t>
  </si>
  <si>
    <t>A24</t>
  </si>
  <si>
    <t>A25</t>
  </si>
  <si>
    <t>F*@</t>
  </si>
  <si>
    <t>2P</t>
  </si>
  <si>
    <t>A30</t>
  </si>
  <si>
    <t>5E</t>
  </si>
  <si>
    <t>Cuaderno</t>
  </si>
  <si>
    <t>Evaluación Mantenimiento (práctica)</t>
  </si>
  <si>
    <t>Evaluación Mantenimiento (oral)</t>
  </si>
  <si>
    <t>Taller de Excel (Inventario)</t>
  </si>
  <si>
    <t>A31</t>
  </si>
  <si>
    <t>Y</t>
  </si>
  <si>
    <t>You Tobe</t>
  </si>
  <si>
    <t>Página Web</t>
  </si>
  <si>
    <t>Página Web (concepto 1,0=3,0. 2,5-3,0=3,8. 4,0 a 5,0=5,0)</t>
  </si>
  <si>
    <t>Taller de Excel por parejas</t>
  </si>
  <si>
    <t>S2</t>
  </si>
  <si>
    <t>S8</t>
  </si>
  <si>
    <t>A29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</si>
</sst>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FF66FF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A7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5FF37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271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16" fontId="4" fillId="2" borderId="1" xfId="0" applyNumberFormat="1" applyFont="1" applyFill="1" applyBorder="1"/>
    <xf numFmtId="16" fontId="4" fillId="4" borderId="1" xfId="0" applyNumberFormat="1" applyFont="1" applyFill="1" applyBorder="1"/>
    <xf numFmtId="16" fontId="4" fillId="7" borderId="1" xfId="0" applyNumberFormat="1" applyFont="1" applyFill="1" applyBorder="1"/>
    <xf numFmtId="16" fontId="4" fillId="6" borderId="1" xfId="0" applyNumberFormat="1" applyFont="1" applyFill="1" applyBorder="1"/>
    <xf numFmtId="1" fontId="5" fillId="0" borderId="1" xfId="0" applyNumberFormat="1" applyFont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8" fillId="8" borderId="1" xfId="1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16" fontId="4" fillId="5" borderId="1" xfId="0" applyNumberFormat="1" applyFont="1" applyFill="1" applyBorder="1"/>
    <xf numFmtId="0" fontId="3" fillId="0" borderId="0" xfId="0" applyFont="1" applyAlignment="1">
      <alignment horizont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/>
    <xf numFmtId="164" fontId="4" fillId="3" borderId="1" xfId="0" applyNumberFormat="1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1" fontId="9" fillId="0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0" fontId="4" fillId="11" borderId="1" xfId="0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3" fillId="1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64" fontId="8" fillId="6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7" fillId="11" borderId="1" xfId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164" fontId="8" fillId="11" borderId="1" xfId="0" applyNumberFormat="1" applyFont="1" applyFill="1" applyBorder="1" applyAlignment="1">
      <alignment horizontal="center" vertical="center"/>
    </xf>
    <xf numFmtId="164" fontId="12" fillId="11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164" fontId="12" fillId="8" borderId="1" xfId="0" applyNumberFormat="1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164" fontId="12" fillId="8" borderId="1" xfId="1" applyNumberFormat="1" applyFont="1" applyFill="1" applyBorder="1" applyAlignment="1">
      <alignment horizontal="center" vertical="center"/>
    </xf>
    <xf numFmtId="164" fontId="16" fillId="8" borderId="1" xfId="1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17" fillId="10" borderId="1" xfId="0" applyNumberFormat="1" applyFont="1" applyFill="1" applyBorder="1" applyAlignment="1">
      <alignment horizontal="center" vertical="center"/>
    </xf>
    <xf numFmtId="0" fontId="0" fillId="12" borderId="0" xfId="0" applyFill="1"/>
    <xf numFmtId="164" fontId="10" fillId="12" borderId="0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F7FA78"/>
      <color rgb="FF5FF371"/>
      <color rgb="FFCC271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*@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*@" TargetMode="External"/><Relationship Id="rId1" Type="http://schemas.openxmlformats.org/officeDocument/2006/relationships/hyperlink" Target="mailto:*@" TargetMode="External"/><Relationship Id="rId6" Type="http://schemas.openxmlformats.org/officeDocument/2006/relationships/hyperlink" Target="mailto:*@" TargetMode="External"/><Relationship Id="rId5" Type="http://schemas.openxmlformats.org/officeDocument/2006/relationships/hyperlink" Target="mailto:*@" TargetMode="External"/><Relationship Id="rId4" Type="http://schemas.openxmlformats.org/officeDocument/2006/relationships/hyperlink" Target="mailto:*@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F*@" TargetMode="External"/><Relationship Id="rId1" Type="http://schemas.openxmlformats.org/officeDocument/2006/relationships/hyperlink" Target="mailto:1V@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U40"/>
  <sheetViews>
    <sheetView topLeftCell="A7" workbookViewId="0">
      <pane ySplit="1" topLeftCell="A14" activePane="bottomLeft" state="frozen"/>
      <selection activeCell="A7" sqref="A7"/>
      <selection pane="bottomLeft" activeCell="S31" sqref="S31"/>
    </sheetView>
  </sheetViews>
  <sheetFormatPr baseColWidth="10" defaultRowHeight="15" x14ac:dyDescent="0.25"/>
  <cols>
    <col min="1" max="1" width="3.7109375" customWidth="1"/>
    <col min="2" max="2" width="30.5703125" customWidth="1"/>
    <col min="3" max="3" width="4.5703125" customWidth="1"/>
    <col min="4" max="19" width="3.42578125" customWidth="1"/>
  </cols>
  <sheetData>
    <row r="1" spans="1:19" x14ac:dyDescent="0.25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x14ac:dyDescent="0.25">
      <c r="A2" s="100" t="s">
        <v>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x14ac:dyDescent="0.25">
      <c r="A3" s="100" t="s">
        <v>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x14ac:dyDescent="0.25">
      <c r="A4" s="100" t="s">
        <v>11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 x14ac:dyDescent="0.25">
      <c r="A5" s="100" t="s">
        <v>77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1:19" x14ac:dyDescent="0.25">
      <c r="F6" s="1"/>
    </row>
    <row r="7" spans="1:19" x14ac:dyDescent="0.25">
      <c r="A7" s="2" t="s">
        <v>0</v>
      </c>
      <c r="B7" s="2" t="s">
        <v>1</v>
      </c>
      <c r="C7" s="21" t="s">
        <v>83</v>
      </c>
      <c r="D7" s="11" t="s">
        <v>128</v>
      </c>
      <c r="E7" s="11" t="s">
        <v>131</v>
      </c>
      <c r="F7" s="11" t="s">
        <v>132</v>
      </c>
      <c r="G7" s="13" t="s">
        <v>143</v>
      </c>
      <c r="H7" s="13" t="s">
        <v>145</v>
      </c>
      <c r="I7" s="13" t="s">
        <v>154</v>
      </c>
      <c r="J7" s="13" t="s">
        <v>159</v>
      </c>
      <c r="K7" s="13" t="s">
        <v>171</v>
      </c>
      <c r="L7" s="13"/>
      <c r="M7" s="13"/>
      <c r="N7" s="13"/>
      <c r="O7" s="26"/>
      <c r="P7" s="21"/>
      <c r="Q7" s="13"/>
      <c r="R7" s="13"/>
      <c r="S7" s="13" t="s">
        <v>127</v>
      </c>
    </row>
    <row r="8" spans="1:19" x14ac:dyDescent="0.25">
      <c r="A8" s="5">
        <v>1</v>
      </c>
      <c r="B8" s="60" t="s">
        <v>104</v>
      </c>
      <c r="C8" s="60" t="s">
        <v>25</v>
      </c>
      <c r="D8" s="71">
        <v>5</v>
      </c>
      <c r="E8" s="72">
        <v>2</v>
      </c>
      <c r="F8" s="73">
        <v>5</v>
      </c>
      <c r="G8" s="73">
        <v>1</v>
      </c>
      <c r="H8" s="74">
        <v>5</v>
      </c>
      <c r="I8" s="74">
        <v>5</v>
      </c>
      <c r="J8" s="74">
        <v>5</v>
      </c>
      <c r="K8" s="74">
        <v>2</v>
      </c>
      <c r="L8" s="74"/>
      <c r="M8" s="74"/>
      <c r="N8" s="74"/>
      <c r="O8" s="74"/>
      <c r="P8" s="74"/>
      <c r="Q8" s="74"/>
      <c r="R8" s="74"/>
      <c r="S8" s="74">
        <f>SUM(D8:P8)</f>
        <v>30</v>
      </c>
    </row>
    <row r="9" spans="1:19" x14ac:dyDescent="0.25">
      <c r="A9" s="5">
        <v>2</v>
      </c>
      <c r="B9" s="6" t="s">
        <v>44</v>
      </c>
      <c r="C9" s="5" t="s">
        <v>40</v>
      </c>
      <c r="D9" s="10"/>
      <c r="E9" s="17"/>
      <c r="F9" s="16"/>
      <c r="G9" s="16"/>
      <c r="H9" s="12"/>
      <c r="I9" s="12" t="s">
        <v>100</v>
      </c>
      <c r="J9" s="12" t="s">
        <v>130</v>
      </c>
      <c r="K9" s="12"/>
      <c r="L9" s="12"/>
      <c r="M9" s="12"/>
      <c r="N9" s="12"/>
      <c r="O9" s="12"/>
      <c r="P9" s="12"/>
      <c r="Q9" s="12"/>
      <c r="R9" s="12"/>
      <c r="S9" s="12">
        <v>1</v>
      </c>
    </row>
    <row r="10" spans="1:19" x14ac:dyDescent="0.25">
      <c r="A10" s="5">
        <v>3</v>
      </c>
      <c r="B10" s="6" t="s">
        <v>56</v>
      </c>
      <c r="C10" s="5" t="s">
        <v>25</v>
      </c>
      <c r="D10" s="10"/>
      <c r="E10" s="17"/>
      <c r="F10" s="16"/>
      <c r="G10" s="16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f t="shared" ref="S9:S35" si="0">SUM(D10:P10)</f>
        <v>0</v>
      </c>
    </row>
    <row r="11" spans="1:19" x14ac:dyDescent="0.25">
      <c r="A11" s="5">
        <v>4</v>
      </c>
      <c r="B11" s="6" t="s">
        <v>54</v>
      </c>
      <c r="C11" s="5" t="s">
        <v>25</v>
      </c>
      <c r="D11" s="10"/>
      <c r="E11" s="17"/>
      <c r="F11" s="16"/>
      <c r="G11" s="16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f t="shared" si="0"/>
        <v>0</v>
      </c>
    </row>
    <row r="12" spans="1:19" x14ac:dyDescent="0.25">
      <c r="A12" s="5">
        <v>5</v>
      </c>
      <c r="B12" s="60" t="s">
        <v>29</v>
      </c>
      <c r="C12" s="61" t="s">
        <v>25</v>
      </c>
      <c r="D12" s="71">
        <v>5</v>
      </c>
      <c r="E12" s="72">
        <v>2</v>
      </c>
      <c r="F12" s="73">
        <v>5</v>
      </c>
      <c r="G12" s="73">
        <v>1</v>
      </c>
      <c r="H12" s="74">
        <v>5</v>
      </c>
      <c r="I12" s="74">
        <v>5</v>
      </c>
      <c r="J12" s="74">
        <v>5</v>
      </c>
      <c r="K12" s="74">
        <v>2</v>
      </c>
      <c r="L12" s="74"/>
      <c r="M12" s="74"/>
      <c r="N12" s="74"/>
      <c r="O12" s="74"/>
      <c r="P12" s="74"/>
      <c r="Q12" s="74"/>
      <c r="R12" s="74"/>
      <c r="S12" s="74">
        <f t="shared" si="0"/>
        <v>30</v>
      </c>
    </row>
    <row r="13" spans="1:19" x14ac:dyDescent="0.25">
      <c r="A13" s="5">
        <v>6</v>
      </c>
      <c r="B13" s="7" t="s">
        <v>59</v>
      </c>
      <c r="C13" s="7" t="s">
        <v>32</v>
      </c>
      <c r="D13" s="10"/>
      <c r="E13" s="17">
        <v>2</v>
      </c>
      <c r="F13" s="16" t="s">
        <v>129</v>
      </c>
      <c r="G13" s="16"/>
      <c r="H13" s="12"/>
      <c r="I13" s="12" t="s">
        <v>100</v>
      </c>
      <c r="J13" s="12" t="s">
        <v>130</v>
      </c>
      <c r="K13" s="12"/>
      <c r="L13" s="27"/>
      <c r="M13" s="12"/>
      <c r="N13" s="12"/>
      <c r="O13" s="12"/>
      <c r="P13" s="12"/>
      <c r="Q13" s="12"/>
      <c r="R13" s="12"/>
      <c r="S13" s="12">
        <v>3</v>
      </c>
    </row>
    <row r="14" spans="1:19" x14ac:dyDescent="0.25">
      <c r="A14" s="5">
        <v>7</v>
      </c>
      <c r="B14" s="6" t="s">
        <v>43</v>
      </c>
      <c r="C14" s="5" t="s">
        <v>40</v>
      </c>
      <c r="D14" s="10"/>
      <c r="E14" s="17">
        <v>2</v>
      </c>
      <c r="F14" s="16" t="s">
        <v>129</v>
      </c>
      <c r="G14" s="16"/>
      <c r="H14" s="12"/>
      <c r="I14" s="12" t="s">
        <v>100</v>
      </c>
      <c r="J14" s="12" t="s">
        <v>160</v>
      </c>
      <c r="K14" s="12"/>
      <c r="L14" s="12"/>
      <c r="M14" s="12"/>
      <c r="N14" s="12"/>
      <c r="O14" s="12"/>
      <c r="P14" s="12"/>
      <c r="Q14" s="12"/>
      <c r="R14" s="12"/>
      <c r="S14" s="12">
        <v>8</v>
      </c>
    </row>
    <row r="15" spans="1:19" x14ac:dyDescent="0.25">
      <c r="A15" s="5">
        <v>8</v>
      </c>
      <c r="B15" s="6" t="s">
        <v>88</v>
      </c>
      <c r="C15" s="5" t="s">
        <v>25</v>
      </c>
      <c r="D15" s="10"/>
      <c r="E15" s="17"/>
      <c r="F15" s="16"/>
      <c r="G15" s="16">
        <v>1</v>
      </c>
      <c r="H15" s="12"/>
      <c r="I15" s="12" t="s">
        <v>146</v>
      </c>
      <c r="J15" s="12">
        <v>5</v>
      </c>
      <c r="K15" s="12"/>
      <c r="L15" s="12"/>
      <c r="M15" s="12"/>
      <c r="N15" s="12"/>
      <c r="O15" s="12"/>
      <c r="P15" s="12"/>
      <c r="Q15" s="12"/>
      <c r="R15" s="12"/>
      <c r="S15" s="12">
        <f t="shared" si="0"/>
        <v>6</v>
      </c>
    </row>
    <row r="16" spans="1:19" x14ac:dyDescent="0.25">
      <c r="A16" s="5">
        <v>9</v>
      </c>
      <c r="B16" s="6" t="s">
        <v>42</v>
      </c>
      <c r="C16" s="5" t="s">
        <v>40</v>
      </c>
      <c r="D16" s="10" t="s">
        <v>99</v>
      </c>
      <c r="E16" s="17"/>
      <c r="F16" s="16"/>
      <c r="G16" s="16"/>
      <c r="H16" s="12"/>
      <c r="I16" s="12"/>
      <c r="J16" s="12" t="s">
        <v>130</v>
      </c>
      <c r="K16" s="12"/>
      <c r="L16" s="12"/>
      <c r="M16" s="12"/>
      <c r="N16" s="12"/>
      <c r="O16" s="12"/>
      <c r="P16" s="12"/>
      <c r="Q16" s="12"/>
      <c r="R16" s="12"/>
      <c r="S16" s="12">
        <f t="shared" si="0"/>
        <v>0</v>
      </c>
    </row>
    <row r="17" spans="1:21" x14ac:dyDescent="0.25">
      <c r="A17" s="5">
        <v>10</v>
      </c>
      <c r="B17" s="60" t="s">
        <v>63</v>
      </c>
      <c r="C17" s="61" t="s">
        <v>40</v>
      </c>
      <c r="D17" s="71">
        <v>5</v>
      </c>
      <c r="E17" s="73">
        <v>2</v>
      </c>
      <c r="F17" s="73">
        <v>5</v>
      </c>
      <c r="G17" s="73">
        <v>1</v>
      </c>
      <c r="H17" s="74">
        <v>5</v>
      </c>
      <c r="I17" s="74">
        <v>5</v>
      </c>
      <c r="J17" s="74">
        <v>5</v>
      </c>
      <c r="K17" s="74">
        <v>2</v>
      </c>
      <c r="L17" s="74"/>
      <c r="M17" s="74"/>
      <c r="N17" s="74"/>
      <c r="O17" s="74"/>
      <c r="P17" s="74"/>
      <c r="Q17" s="74"/>
      <c r="R17" s="74"/>
      <c r="S17" s="74">
        <f t="shared" si="0"/>
        <v>30</v>
      </c>
    </row>
    <row r="18" spans="1:21" x14ac:dyDescent="0.25">
      <c r="A18" s="5">
        <v>11</v>
      </c>
      <c r="B18" s="6" t="s">
        <v>87</v>
      </c>
      <c r="C18" s="5" t="s">
        <v>25</v>
      </c>
      <c r="D18" s="10"/>
      <c r="E18" s="17"/>
      <c r="F18" s="16">
        <v>5</v>
      </c>
      <c r="G18" s="16"/>
      <c r="H18" s="12"/>
      <c r="I18" s="12"/>
      <c r="J18" s="12"/>
      <c r="K18" s="12">
        <v>2</v>
      </c>
      <c r="L18" s="12"/>
      <c r="M18" s="12"/>
      <c r="N18" s="12"/>
      <c r="O18" s="12"/>
      <c r="P18" s="12"/>
      <c r="Q18" s="12"/>
      <c r="R18" s="12"/>
      <c r="S18" s="12">
        <f t="shared" si="0"/>
        <v>7</v>
      </c>
    </row>
    <row r="19" spans="1:21" x14ac:dyDescent="0.25">
      <c r="A19" s="5">
        <v>12</v>
      </c>
      <c r="B19" s="60" t="s">
        <v>89</v>
      </c>
      <c r="C19" s="60" t="s">
        <v>25</v>
      </c>
      <c r="D19" s="71">
        <v>5</v>
      </c>
      <c r="E19" s="73">
        <v>2</v>
      </c>
      <c r="F19" s="73">
        <v>5</v>
      </c>
      <c r="G19" s="73">
        <v>1</v>
      </c>
      <c r="H19" s="74">
        <v>5</v>
      </c>
      <c r="I19" s="74">
        <v>5</v>
      </c>
      <c r="J19" s="74">
        <v>5</v>
      </c>
      <c r="K19" s="74">
        <v>2</v>
      </c>
      <c r="L19" s="74"/>
      <c r="M19" s="74"/>
      <c r="N19" s="74"/>
      <c r="O19" s="74"/>
      <c r="P19" s="74"/>
      <c r="Q19" s="74"/>
      <c r="R19" s="74"/>
      <c r="S19" s="74">
        <f t="shared" si="0"/>
        <v>30</v>
      </c>
    </row>
    <row r="20" spans="1:21" x14ac:dyDescent="0.25">
      <c r="A20" s="5">
        <v>13</v>
      </c>
      <c r="B20" s="60" t="s">
        <v>60</v>
      </c>
      <c r="C20" s="60" t="s">
        <v>32</v>
      </c>
      <c r="D20" s="71">
        <v>5</v>
      </c>
      <c r="E20" s="72">
        <v>2</v>
      </c>
      <c r="F20" s="73">
        <v>5</v>
      </c>
      <c r="G20" s="73">
        <v>1</v>
      </c>
      <c r="H20" s="74">
        <v>5</v>
      </c>
      <c r="I20" s="74">
        <v>5</v>
      </c>
      <c r="J20" s="74">
        <v>5</v>
      </c>
      <c r="K20" s="74">
        <v>2</v>
      </c>
      <c r="L20" s="74"/>
      <c r="M20" s="74"/>
      <c r="N20" s="74"/>
      <c r="O20" s="74"/>
      <c r="P20" s="74"/>
      <c r="Q20" s="74"/>
      <c r="R20" s="74"/>
      <c r="S20" s="74">
        <f t="shared" si="0"/>
        <v>30</v>
      </c>
      <c r="U20" s="18"/>
    </row>
    <row r="21" spans="1:21" x14ac:dyDescent="0.25">
      <c r="A21" s="5">
        <v>14</v>
      </c>
      <c r="B21" s="6" t="s">
        <v>41</v>
      </c>
      <c r="C21" s="5" t="s">
        <v>40</v>
      </c>
      <c r="D21" s="10"/>
      <c r="E21" s="17"/>
      <c r="F21" s="16"/>
      <c r="G21" s="16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f t="shared" si="0"/>
        <v>0</v>
      </c>
    </row>
    <row r="22" spans="1:21" x14ac:dyDescent="0.25">
      <c r="A22" s="5">
        <v>15</v>
      </c>
      <c r="B22" s="6" t="s">
        <v>24</v>
      </c>
      <c r="C22" s="5" t="s">
        <v>25</v>
      </c>
      <c r="D22" s="10"/>
      <c r="E22" s="16" t="s">
        <v>100</v>
      </c>
      <c r="F22" s="16"/>
      <c r="G22" s="16"/>
      <c r="H22" s="12"/>
      <c r="I22" s="12" t="s">
        <v>100</v>
      </c>
      <c r="J22" s="12"/>
      <c r="K22" s="12"/>
      <c r="L22" s="12"/>
      <c r="M22" s="12"/>
      <c r="N22" s="12"/>
      <c r="O22" s="12"/>
      <c r="P22" s="12"/>
      <c r="Q22" s="12"/>
      <c r="R22" s="12"/>
      <c r="S22" s="12">
        <v>1</v>
      </c>
    </row>
    <row r="23" spans="1:21" x14ac:dyDescent="0.25">
      <c r="A23" s="5">
        <v>16</v>
      </c>
      <c r="B23" s="6" t="s">
        <v>26</v>
      </c>
      <c r="C23" s="5" t="s">
        <v>25</v>
      </c>
      <c r="D23" s="10"/>
      <c r="E23" s="17">
        <v>2</v>
      </c>
      <c r="F23" s="16" t="s">
        <v>129</v>
      </c>
      <c r="G23" s="16"/>
      <c r="H23" s="12"/>
      <c r="I23" s="12" t="s">
        <v>100</v>
      </c>
      <c r="J23" s="12"/>
      <c r="K23" s="12"/>
      <c r="L23" s="27"/>
      <c r="M23" s="12"/>
      <c r="N23" s="12"/>
      <c r="O23" s="12"/>
      <c r="P23" s="12"/>
      <c r="Q23" s="12"/>
      <c r="R23" s="12"/>
      <c r="S23" s="12">
        <v>3</v>
      </c>
    </row>
    <row r="24" spans="1:21" x14ac:dyDescent="0.25">
      <c r="A24" s="5">
        <v>17</v>
      </c>
      <c r="B24" s="6" t="s">
        <v>27</v>
      </c>
      <c r="C24" s="5" t="s">
        <v>25</v>
      </c>
      <c r="D24" s="10"/>
      <c r="E24" s="16"/>
      <c r="F24" s="16"/>
      <c r="G24" s="16"/>
      <c r="H24" s="12"/>
      <c r="I24" s="12" t="s">
        <v>100</v>
      </c>
      <c r="J24" s="12"/>
      <c r="K24" s="12">
        <v>2</v>
      </c>
      <c r="L24" s="12"/>
      <c r="M24" s="12"/>
      <c r="N24" s="12"/>
      <c r="O24" s="12"/>
      <c r="P24" s="12"/>
      <c r="Q24" s="12"/>
      <c r="R24" s="12"/>
      <c r="S24" s="12">
        <v>3</v>
      </c>
    </row>
    <row r="25" spans="1:21" x14ac:dyDescent="0.25">
      <c r="A25" s="5">
        <v>18</v>
      </c>
      <c r="B25" s="6" t="s">
        <v>23</v>
      </c>
      <c r="C25" s="5" t="s">
        <v>16</v>
      </c>
      <c r="D25" s="10"/>
      <c r="E25" s="17"/>
      <c r="F25" s="16"/>
      <c r="G25" s="16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f t="shared" si="0"/>
        <v>0</v>
      </c>
    </row>
    <row r="26" spans="1:21" x14ac:dyDescent="0.25">
      <c r="A26" s="5">
        <v>19</v>
      </c>
      <c r="B26" s="60" t="s">
        <v>55</v>
      </c>
      <c r="C26" s="61" t="s">
        <v>25</v>
      </c>
      <c r="D26" s="71">
        <v>5</v>
      </c>
      <c r="E26" s="72">
        <v>2</v>
      </c>
      <c r="F26" s="73">
        <v>5</v>
      </c>
      <c r="G26" s="73">
        <v>1</v>
      </c>
      <c r="H26" s="74">
        <v>5</v>
      </c>
      <c r="I26" s="74">
        <v>5</v>
      </c>
      <c r="J26" s="74">
        <v>5</v>
      </c>
      <c r="K26" s="74">
        <v>2</v>
      </c>
      <c r="L26" s="74"/>
      <c r="M26" s="74"/>
      <c r="N26" s="74"/>
      <c r="O26" s="74"/>
      <c r="P26" s="74"/>
      <c r="Q26" s="74"/>
      <c r="R26" s="74"/>
      <c r="S26" s="74">
        <f t="shared" si="0"/>
        <v>30</v>
      </c>
    </row>
    <row r="27" spans="1:21" x14ac:dyDescent="0.25">
      <c r="A27" s="5">
        <v>20</v>
      </c>
      <c r="B27" s="6" t="s">
        <v>28</v>
      </c>
      <c r="C27" s="5" t="s">
        <v>25</v>
      </c>
      <c r="D27" s="10"/>
      <c r="E27" s="17"/>
      <c r="F27" s="16"/>
      <c r="G27" s="16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f t="shared" si="0"/>
        <v>0</v>
      </c>
    </row>
    <row r="28" spans="1:21" x14ac:dyDescent="0.25">
      <c r="A28" s="5">
        <v>21</v>
      </c>
      <c r="B28" s="6" t="s">
        <v>30</v>
      </c>
      <c r="C28" s="5" t="s">
        <v>25</v>
      </c>
      <c r="D28" s="10"/>
      <c r="E28" s="17"/>
      <c r="F28" s="16"/>
      <c r="G28" s="16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f t="shared" si="0"/>
        <v>0</v>
      </c>
    </row>
    <row r="29" spans="1:21" x14ac:dyDescent="0.25">
      <c r="A29" s="5">
        <v>22</v>
      </c>
      <c r="B29" s="60" t="s">
        <v>84</v>
      </c>
      <c r="C29" s="61" t="s">
        <v>40</v>
      </c>
      <c r="D29" s="71">
        <v>5</v>
      </c>
      <c r="E29" s="72">
        <v>2</v>
      </c>
      <c r="F29" s="73">
        <v>5</v>
      </c>
      <c r="G29" s="73">
        <v>1</v>
      </c>
      <c r="H29" s="74">
        <v>5</v>
      </c>
      <c r="I29" s="74">
        <v>5</v>
      </c>
      <c r="J29" s="74">
        <v>5</v>
      </c>
      <c r="K29" s="74">
        <v>2</v>
      </c>
      <c r="L29" s="74"/>
      <c r="M29" s="74"/>
      <c r="N29" s="74"/>
      <c r="O29" s="74"/>
      <c r="P29" s="74"/>
      <c r="Q29" s="74"/>
      <c r="R29" s="74"/>
      <c r="S29" s="74">
        <f t="shared" si="0"/>
        <v>30</v>
      </c>
    </row>
    <row r="30" spans="1:21" x14ac:dyDescent="0.25">
      <c r="A30" s="5">
        <v>23</v>
      </c>
      <c r="B30" s="6" t="s">
        <v>85</v>
      </c>
      <c r="C30" s="5" t="s">
        <v>40</v>
      </c>
      <c r="D30" s="10"/>
      <c r="E30" s="17"/>
      <c r="F30" s="16"/>
      <c r="G30" s="16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f t="shared" si="0"/>
        <v>0</v>
      </c>
    </row>
    <row r="31" spans="1:21" x14ac:dyDescent="0.25">
      <c r="A31" s="5">
        <v>24</v>
      </c>
      <c r="B31" s="6" t="s">
        <v>86</v>
      </c>
      <c r="C31" s="5" t="s">
        <v>25</v>
      </c>
      <c r="D31" s="10" t="s">
        <v>130</v>
      </c>
      <c r="E31" s="17">
        <v>2</v>
      </c>
      <c r="F31" s="16"/>
      <c r="G31" s="16"/>
      <c r="H31" s="12">
        <v>5</v>
      </c>
      <c r="I31" s="12">
        <v>5</v>
      </c>
      <c r="J31" s="12">
        <v>5</v>
      </c>
      <c r="K31" s="12">
        <v>2</v>
      </c>
      <c r="L31" s="27"/>
      <c r="M31" s="12"/>
      <c r="N31" s="12"/>
      <c r="O31" s="12"/>
      <c r="P31" s="12"/>
      <c r="Q31" s="12"/>
      <c r="R31" s="12"/>
      <c r="S31" s="12">
        <f t="shared" si="0"/>
        <v>19</v>
      </c>
    </row>
    <row r="32" spans="1:21" x14ac:dyDescent="0.25">
      <c r="A32" s="5">
        <v>25</v>
      </c>
      <c r="B32" s="60" t="s">
        <v>76</v>
      </c>
      <c r="C32" s="61" t="s">
        <v>5</v>
      </c>
      <c r="D32" s="71">
        <v>5</v>
      </c>
      <c r="E32" s="72">
        <v>2</v>
      </c>
      <c r="F32" s="73">
        <v>5</v>
      </c>
      <c r="G32" s="73">
        <v>1</v>
      </c>
      <c r="H32" s="74">
        <v>5</v>
      </c>
      <c r="I32" s="74">
        <v>5</v>
      </c>
      <c r="J32" s="74">
        <v>5</v>
      </c>
      <c r="K32" s="74">
        <v>2</v>
      </c>
      <c r="L32" s="74"/>
      <c r="M32" s="74"/>
      <c r="N32" s="74"/>
      <c r="O32" s="74"/>
      <c r="P32" s="74"/>
      <c r="Q32" s="74"/>
      <c r="R32" s="74"/>
      <c r="S32" s="74">
        <f t="shared" si="0"/>
        <v>30</v>
      </c>
    </row>
    <row r="33" spans="1:19" x14ac:dyDescent="0.25">
      <c r="A33" s="5">
        <v>26</v>
      </c>
      <c r="B33" s="7" t="s">
        <v>105</v>
      </c>
      <c r="C33" s="8" t="s">
        <v>25</v>
      </c>
      <c r="D33" s="10"/>
      <c r="E33" s="17">
        <v>2</v>
      </c>
      <c r="F33" s="10">
        <v>5</v>
      </c>
      <c r="G33" s="1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f t="shared" si="0"/>
        <v>7</v>
      </c>
    </row>
    <row r="34" spans="1:19" x14ac:dyDescent="0.25">
      <c r="A34" s="5">
        <v>27</v>
      </c>
      <c r="B34" s="7" t="s">
        <v>81</v>
      </c>
      <c r="C34" s="5" t="s">
        <v>34</v>
      </c>
      <c r="D34" s="10"/>
      <c r="E34" s="17">
        <v>2</v>
      </c>
      <c r="F34" s="16">
        <v>5</v>
      </c>
      <c r="G34" s="16"/>
      <c r="H34" s="23">
        <v>5</v>
      </c>
      <c r="I34" s="23">
        <v>5</v>
      </c>
      <c r="J34" s="12">
        <v>5</v>
      </c>
      <c r="K34" s="12">
        <v>2</v>
      </c>
      <c r="L34" s="27"/>
      <c r="M34" s="12"/>
      <c r="N34" s="12"/>
      <c r="O34" s="12"/>
      <c r="P34" s="12"/>
      <c r="Q34" s="12"/>
      <c r="R34" s="12"/>
      <c r="S34" s="12">
        <f t="shared" si="0"/>
        <v>24</v>
      </c>
    </row>
    <row r="35" spans="1:19" x14ac:dyDescent="0.25">
      <c r="A35" s="3"/>
      <c r="B35" s="4"/>
      <c r="C35" s="3"/>
      <c r="D35" s="10"/>
      <c r="E35" s="15"/>
      <c r="F35" s="10"/>
      <c r="G35" s="1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f t="shared" si="0"/>
        <v>0</v>
      </c>
    </row>
    <row r="37" spans="1:19" x14ac:dyDescent="0.25">
      <c r="B37">
        <f>28-8</f>
        <v>20</v>
      </c>
      <c r="D37" t="s">
        <v>95</v>
      </c>
      <c r="E37" t="s">
        <v>97</v>
      </c>
      <c r="L37" t="s">
        <v>107</v>
      </c>
      <c r="N37" t="s">
        <v>108</v>
      </c>
    </row>
    <row r="38" spans="1:19" x14ac:dyDescent="0.25">
      <c r="D38" t="s">
        <v>96</v>
      </c>
      <c r="E38" t="s">
        <v>98</v>
      </c>
      <c r="L38" t="s">
        <v>96</v>
      </c>
      <c r="N38" t="s">
        <v>109</v>
      </c>
    </row>
    <row r="39" spans="1:19" x14ac:dyDescent="0.25">
      <c r="D39" t="s">
        <v>100</v>
      </c>
      <c r="E39" t="s">
        <v>101</v>
      </c>
      <c r="L39" t="s">
        <v>121</v>
      </c>
      <c r="N39" t="s">
        <v>122</v>
      </c>
    </row>
    <row r="40" spans="1:19" x14ac:dyDescent="0.25">
      <c r="D40" t="s">
        <v>99</v>
      </c>
      <c r="E40" t="s">
        <v>102</v>
      </c>
      <c r="L40" t="s">
        <v>124</v>
      </c>
      <c r="N40" t="s">
        <v>125</v>
      </c>
    </row>
  </sheetData>
  <sortState ref="B8:P42">
    <sortCondition ref="B8:B42"/>
  </sortState>
  <mergeCells count="5"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43"/>
  <sheetViews>
    <sheetView topLeftCell="A7" workbookViewId="0">
      <pane ySplit="1" topLeftCell="A17" activePane="bottomLeft" state="frozen"/>
      <selection activeCell="A7" sqref="A7"/>
      <selection pane="bottomLeft" activeCell="S36" sqref="S36"/>
    </sheetView>
  </sheetViews>
  <sheetFormatPr baseColWidth="10" defaultRowHeight="15" x14ac:dyDescent="0.25"/>
  <cols>
    <col min="1" max="1" width="3.28515625" customWidth="1"/>
    <col min="2" max="2" width="30" customWidth="1"/>
    <col min="3" max="3" width="4.140625" customWidth="1"/>
    <col min="4" max="19" width="3.42578125" customWidth="1"/>
  </cols>
  <sheetData>
    <row r="1" spans="1:19" x14ac:dyDescent="0.25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x14ac:dyDescent="0.25">
      <c r="A2" s="100" t="s">
        <v>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x14ac:dyDescent="0.25">
      <c r="A3" s="100" t="s">
        <v>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x14ac:dyDescent="0.25">
      <c r="A4" s="100" t="s">
        <v>11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 x14ac:dyDescent="0.25">
      <c r="A5" s="100" t="s">
        <v>65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1:19" x14ac:dyDescent="0.25">
      <c r="F6" s="1"/>
    </row>
    <row r="7" spans="1:19" x14ac:dyDescent="0.25">
      <c r="A7" s="2" t="s">
        <v>0</v>
      </c>
      <c r="B7" s="2" t="s">
        <v>1</v>
      </c>
      <c r="C7" s="21" t="s">
        <v>83</v>
      </c>
      <c r="D7" s="11" t="s">
        <v>134</v>
      </c>
      <c r="E7" s="11" t="s">
        <v>132</v>
      </c>
      <c r="F7" s="11" t="s">
        <v>143</v>
      </c>
      <c r="G7" s="11" t="s">
        <v>147</v>
      </c>
      <c r="H7" s="11" t="s">
        <v>148</v>
      </c>
      <c r="I7" s="11" t="s">
        <v>155</v>
      </c>
      <c r="J7" s="11" t="s">
        <v>165</v>
      </c>
      <c r="K7" s="11" t="s">
        <v>172</v>
      </c>
      <c r="L7" s="11"/>
      <c r="M7" s="11"/>
      <c r="N7" s="11"/>
      <c r="O7" s="11"/>
      <c r="P7" s="11"/>
      <c r="Q7" s="11"/>
      <c r="R7" s="11"/>
      <c r="S7" s="11" t="s">
        <v>127</v>
      </c>
    </row>
    <row r="8" spans="1:19" x14ac:dyDescent="0.25">
      <c r="A8" s="5">
        <v>1</v>
      </c>
      <c r="B8" s="7" t="s">
        <v>72</v>
      </c>
      <c r="C8" s="5" t="s">
        <v>13</v>
      </c>
      <c r="D8" s="12" t="s">
        <v>95</v>
      </c>
      <c r="E8" s="20"/>
      <c r="F8" s="12"/>
      <c r="G8" s="1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>
        <f>SUM(D8:R8)</f>
        <v>0</v>
      </c>
    </row>
    <row r="9" spans="1:19" x14ac:dyDescent="0.25">
      <c r="A9" s="5">
        <v>2</v>
      </c>
      <c r="B9" s="7" t="s">
        <v>82</v>
      </c>
      <c r="C9" s="5" t="s">
        <v>34</v>
      </c>
      <c r="D9" s="12"/>
      <c r="E9" s="20"/>
      <c r="F9" s="12"/>
      <c r="G9" s="14"/>
      <c r="H9" s="15" t="s">
        <v>149</v>
      </c>
      <c r="I9" s="12"/>
      <c r="J9" s="24" t="s">
        <v>166</v>
      </c>
      <c r="K9" s="12"/>
      <c r="L9" s="12"/>
      <c r="M9" s="12"/>
      <c r="N9" s="24"/>
      <c r="O9" s="12"/>
      <c r="P9" s="12"/>
      <c r="Q9" s="12"/>
      <c r="R9" s="12"/>
      <c r="S9" s="12">
        <f t="shared" ref="S9:S13" si="0">SUM(D9:R9)</f>
        <v>0</v>
      </c>
    </row>
    <row r="10" spans="1:19" x14ac:dyDescent="0.25">
      <c r="A10" s="5">
        <v>3</v>
      </c>
      <c r="B10" s="7" t="s">
        <v>18</v>
      </c>
      <c r="C10" s="7" t="s">
        <v>16</v>
      </c>
      <c r="D10" s="12"/>
      <c r="E10" s="20" t="s">
        <v>129</v>
      </c>
      <c r="F10" s="12"/>
      <c r="G10" s="14" t="s">
        <v>150</v>
      </c>
      <c r="H10" s="15" t="s">
        <v>149</v>
      </c>
      <c r="I10" s="12"/>
      <c r="J10" s="12" t="s">
        <v>100</v>
      </c>
      <c r="K10" s="12"/>
      <c r="L10" s="12"/>
      <c r="M10" s="12"/>
      <c r="N10" s="12"/>
      <c r="O10" s="12"/>
      <c r="P10" s="12"/>
      <c r="Q10" s="12"/>
      <c r="R10" s="27"/>
      <c r="S10" s="12">
        <v>2</v>
      </c>
    </row>
    <row r="11" spans="1:19" x14ac:dyDescent="0.25">
      <c r="A11" s="5">
        <v>4</v>
      </c>
      <c r="B11" s="7" t="s">
        <v>71</v>
      </c>
      <c r="C11" s="8" t="s">
        <v>13</v>
      </c>
      <c r="D11" s="12"/>
      <c r="E11" s="20"/>
      <c r="F11" s="12"/>
      <c r="G11" s="14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f t="shared" si="0"/>
        <v>0</v>
      </c>
    </row>
    <row r="12" spans="1:19" x14ac:dyDescent="0.25">
      <c r="A12" s="5">
        <v>5</v>
      </c>
      <c r="B12" s="6" t="s">
        <v>12</v>
      </c>
      <c r="C12" s="5" t="s">
        <v>13</v>
      </c>
      <c r="D12" s="12"/>
      <c r="E12" s="20"/>
      <c r="F12" s="12"/>
      <c r="G12" s="14"/>
      <c r="H12" s="12"/>
      <c r="I12" s="12"/>
      <c r="J12" s="12"/>
      <c r="K12" s="12"/>
      <c r="L12" s="12"/>
      <c r="M12" s="12"/>
      <c r="N12" s="24"/>
      <c r="O12" s="12"/>
      <c r="P12" s="12"/>
      <c r="Q12" s="12"/>
      <c r="R12" s="12"/>
      <c r="S12" s="12">
        <f t="shared" si="0"/>
        <v>0</v>
      </c>
    </row>
    <row r="13" spans="1:19" x14ac:dyDescent="0.25">
      <c r="A13" s="5">
        <v>6</v>
      </c>
      <c r="B13" s="6" t="s">
        <v>57</v>
      </c>
      <c r="C13" s="5" t="s">
        <v>32</v>
      </c>
      <c r="D13" s="12"/>
      <c r="E13" s="20"/>
      <c r="F13" s="12"/>
      <c r="G13" s="14"/>
      <c r="H13" s="12"/>
      <c r="I13" s="12"/>
      <c r="J13" s="12"/>
      <c r="K13" s="12"/>
      <c r="L13" s="12"/>
      <c r="M13" s="12"/>
      <c r="N13" s="24"/>
      <c r="O13" s="12"/>
      <c r="P13" s="12"/>
      <c r="Q13" s="12"/>
      <c r="R13" s="12"/>
      <c r="S13" s="12">
        <f t="shared" si="0"/>
        <v>0</v>
      </c>
    </row>
    <row r="14" spans="1:19" x14ac:dyDescent="0.25">
      <c r="A14" s="5">
        <v>7</v>
      </c>
      <c r="B14" s="6" t="s">
        <v>78</v>
      </c>
      <c r="C14" s="5" t="s">
        <v>34</v>
      </c>
      <c r="D14" s="12"/>
      <c r="E14" s="20"/>
      <c r="F14" s="12">
        <v>1</v>
      </c>
      <c r="G14" s="14" t="s">
        <v>130</v>
      </c>
      <c r="H14" s="15" t="s">
        <v>149</v>
      </c>
      <c r="I14" s="12"/>
      <c r="J14" s="12" t="s">
        <v>100</v>
      </c>
      <c r="K14" s="12"/>
      <c r="L14" s="12"/>
      <c r="M14" s="12"/>
      <c r="N14" s="24"/>
      <c r="O14" s="12"/>
      <c r="P14" s="12"/>
      <c r="Q14" s="12"/>
      <c r="R14" s="12"/>
      <c r="S14" s="12">
        <v>2</v>
      </c>
    </row>
    <row r="15" spans="1:19" x14ac:dyDescent="0.25">
      <c r="A15" s="5">
        <v>8</v>
      </c>
      <c r="B15" s="6" t="s">
        <v>17</v>
      </c>
      <c r="C15" s="5" t="s">
        <v>16</v>
      </c>
      <c r="D15" s="12"/>
      <c r="E15" s="20">
        <v>2</v>
      </c>
      <c r="F15" s="12">
        <v>1</v>
      </c>
      <c r="G15" s="14" t="s">
        <v>130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f t="shared" ref="S14:S36" si="1">SUM(D15:R15)</f>
        <v>3</v>
      </c>
    </row>
    <row r="16" spans="1:19" x14ac:dyDescent="0.25">
      <c r="A16" s="5">
        <v>9</v>
      </c>
      <c r="B16" s="60" t="s">
        <v>66</v>
      </c>
      <c r="C16" s="61" t="s">
        <v>13</v>
      </c>
      <c r="D16" s="74">
        <v>5</v>
      </c>
      <c r="E16" s="75">
        <v>2</v>
      </c>
      <c r="F16" s="74">
        <v>1</v>
      </c>
      <c r="G16" s="74">
        <v>5</v>
      </c>
      <c r="H16" s="74">
        <v>5</v>
      </c>
      <c r="I16" s="74">
        <v>2</v>
      </c>
      <c r="J16" s="74">
        <v>5</v>
      </c>
      <c r="K16" s="74">
        <v>5</v>
      </c>
      <c r="L16" s="74"/>
      <c r="M16" s="74"/>
      <c r="N16" s="76"/>
      <c r="O16" s="74"/>
      <c r="P16" s="74"/>
      <c r="Q16" s="74"/>
      <c r="R16" s="74"/>
      <c r="S16" s="74">
        <f t="shared" si="1"/>
        <v>30</v>
      </c>
    </row>
    <row r="17" spans="1:19" x14ac:dyDescent="0.25">
      <c r="A17" s="5">
        <v>10</v>
      </c>
      <c r="B17" s="6" t="s">
        <v>58</v>
      </c>
      <c r="C17" s="5" t="s">
        <v>32</v>
      </c>
      <c r="D17" s="12"/>
      <c r="E17" s="20"/>
      <c r="F17" s="12"/>
      <c r="G17" s="14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f t="shared" si="1"/>
        <v>0</v>
      </c>
    </row>
    <row r="18" spans="1:19" x14ac:dyDescent="0.25">
      <c r="A18" s="5">
        <v>11</v>
      </c>
      <c r="B18" s="6" t="s">
        <v>69</v>
      </c>
      <c r="C18" s="5" t="s">
        <v>13</v>
      </c>
      <c r="D18" s="12" t="s">
        <v>95</v>
      </c>
      <c r="E18" s="19"/>
      <c r="F18" s="12"/>
      <c r="G18" s="14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 t="shared" si="1"/>
        <v>0</v>
      </c>
    </row>
    <row r="19" spans="1:19" x14ac:dyDescent="0.25">
      <c r="A19" s="5">
        <v>12</v>
      </c>
      <c r="B19" s="6" t="s">
        <v>15</v>
      </c>
      <c r="C19" s="5" t="s">
        <v>16</v>
      </c>
      <c r="D19" s="12"/>
      <c r="E19" s="20"/>
      <c r="F19" s="12"/>
      <c r="G19" s="14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f t="shared" si="1"/>
        <v>0</v>
      </c>
    </row>
    <row r="20" spans="1:19" x14ac:dyDescent="0.25">
      <c r="A20" s="5">
        <v>13</v>
      </c>
      <c r="B20" s="60" t="s">
        <v>21</v>
      </c>
      <c r="C20" s="60" t="s">
        <v>16</v>
      </c>
      <c r="D20" s="74">
        <v>5</v>
      </c>
      <c r="E20" s="77">
        <v>2</v>
      </c>
      <c r="F20" s="74">
        <v>1</v>
      </c>
      <c r="G20" s="74">
        <v>5</v>
      </c>
      <c r="H20" s="74">
        <v>5</v>
      </c>
      <c r="I20" s="74">
        <v>2</v>
      </c>
      <c r="J20" s="74">
        <v>5</v>
      </c>
      <c r="K20" s="74">
        <v>5</v>
      </c>
      <c r="L20" s="74"/>
      <c r="M20" s="74"/>
      <c r="N20" s="74"/>
      <c r="O20" s="74"/>
      <c r="P20" s="74"/>
      <c r="Q20" s="74"/>
      <c r="R20" s="74"/>
      <c r="S20" s="74">
        <f t="shared" si="1"/>
        <v>30</v>
      </c>
    </row>
    <row r="21" spans="1:19" x14ac:dyDescent="0.25">
      <c r="A21" s="5">
        <v>14</v>
      </c>
      <c r="B21" s="7" t="s">
        <v>73</v>
      </c>
      <c r="C21" s="8" t="s">
        <v>13</v>
      </c>
      <c r="D21" s="12"/>
      <c r="E21" s="20"/>
      <c r="F21" s="12">
        <v>1</v>
      </c>
      <c r="G21" s="12"/>
      <c r="H21" s="12"/>
      <c r="I21" s="12"/>
      <c r="J21" s="12" t="s">
        <v>100</v>
      </c>
      <c r="K21" s="12">
        <v>5</v>
      </c>
      <c r="L21" s="12"/>
      <c r="M21" s="12"/>
      <c r="N21" s="24"/>
      <c r="O21" s="12"/>
      <c r="P21" s="12"/>
      <c r="Q21" s="12"/>
      <c r="R21" s="12"/>
      <c r="S21" s="12">
        <v>7</v>
      </c>
    </row>
    <row r="22" spans="1:19" x14ac:dyDescent="0.25">
      <c r="A22" s="5">
        <v>15</v>
      </c>
      <c r="B22" s="7" t="s">
        <v>52</v>
      </c>
      <c r="C22" s="8" t="s">
        <v>16</v>
      </c>
      <c r="D22" s="12"/>
      <c r="E22" s="20"/>
      <c r="F22" s="12"/>
      <c r="G22" s="12"/>
      <c r="H22" s="12"/>
      <c r="I22" s="12"/>
      <c r="J22" s="12"/>
      <c r="K22" s="12"/>
      <c r="L22" s="12"/>
      <c r="M22" s="12"/>
      <c r="N22" s="24"/>
      <c r="O22" s="12"/>
      <c r="P22" s="12"/>
      <c r="Q22" s="12"/>
      <c r="R22" s="12"/>
      <c r="S22" s="12">
        <f t="shared" si="1"/>
        <v>0</v>
      </c>
    </row>
    <row r="23" spans="1:19" x14ac:dyDescent="0.25">
      <c r="A23" s="5">
        <v>16</v>
      </c>
      <c r="B23" s="7" t="s">
        <v>20</v>
      </c>
      <c r="C23" s="8" t="s">
        <v>16</v>
      </c>
      <c r="D23" s="12" t="s">
        <v>95</v>
      </c>
      <c r="E23" s="20" t="s">
        <v>129</v>
      </c>
      <c r="F23" s="12"/>
      <c r="G23" s="12" t="s">
        <v>151</v>
      </c>
      <c r="H23" s="15" t="s">
        <v>149</v>
      </c>
      <c r="I23" s="12"/>
      <c r="J23" s="12"/>
      <c r="K23" s="12"/>
      <c r="L23" s="12"/>
      <c r="M23" s="12"/>
      <c r="N23" s="24"/>
      <c r="O23" s="12"/>
      <c r="P23" s="12"/>
      <c r="Q23" s="12"/>
      <c r="R23" s="12"/>
      <c r="S23" s="12">
        <f t="shared" si="1"/>
        <v>0</v>
      </c>
    </row>
    <row r="24" spans="1:19" x14ac:dyDescent="0.25">
      <c r="A24" s="5">
        <v>17</v>
      </c>
      <c r="B24" s="6" t="s">
        <v>53</v>
      </c>
      <c r="C24" s="5" t="s">
        <v>16</v>
      </c>
      <c r="D24" s="12"/>
      <c r="E24" s="19"/>
      <c r="F24" s="12"/>
      <c r="G24" s="12"/>
      <c r="H24" s="12"/>
      <c r="I24" s="12"/>
      <c r="J24" s="12"/>
      <c r="K24" s="12"/>
      <c r="L24" s="12"/>
      <c r="M24" s="12"/>
      <c r="N24" s="24"/>
      <c r="O24" s="12"/>
      <c r="P24" s="12"/>
      <c r="Q24" s="12"/>
      <c r="R24" s="12"/>
      <c r="S24" s="12">
        <f t="shared" si="1"/>
        <v>0</v>
      </c>
    </row>
    <row r="25" spans="1:19" x14ac:dyDescent="0.25">
      <c r="A25" s="5">
        <v>18</v>
      </c>
      <c r="B25" s="6" t="s">
        <v>51</v>
      </c>
      <c r="C25" s="5" t="s">
        <v>16</v>
      </c>
      <c r="D25" s="12"/>
      <c r="E25" s="20">
        <v>2</v>
      </c>
      <c r="F25" s="12"/>
      <c r="G25" s="12"/>
      <c r="H25" s="12"/>
      <c r="I25" s="12" t="s">
        <v>100</v>
      </c>
      <c r="J25" s="12" t="s">
        <v>166</v>
      </c>
      <c r="K25" s="12"/>
      <c r="L25" s="12"/>
      <c r="M25" s="12"/>
      <c r="N25" s="12"/>
      <c r="O25" s="12"/>
      <c r="P25" s="12"/>
      <c r="Q25" s="12"/>
      <c r="R25" s="12"/>
      <c r="S25" s="12">
        <v>3</v>
      </c>
    </row>
    <row r="26" spans="1:19" x14ac:dyDescent="0.25">
      <c r="A26" s="5">
        <v>19</v>
      </c>
      <c r="B26" s="6" t="s">
        <v>70</v>
      </c>
      <c r="C26" s="5" t="s">
        <v>13</v>
      </c>
      <c r="D26" s="12"/>
      <c r="E26" s="19"/>
      <c r="F26" s="12"/>
      <c r="G26" s="12"/>
      <c r="H26" s="12"/>
      <c r="I26" s="12"/>
      <c r="J26" s="12"/>
      <c r="K26" s="12"/>
      <c r="L26" s="12"/>
      <c r="M26" s="12"/>
      <c r="N26" s="24"/>
      <c r="O26" s="12"/>
      <c r="P26" s="12"/>
      <c r="Q26" s="12"/>
      <c r="R26" s="12"/>
      <c r="S26" s="12">
        <f t="shared" si="1"/>
        <v>0</v>
      </c>
    </row>
    <row r="27" spans="1:19" x14ac:dyDescent="0.25">
      <c r="A27" s="5">
        <v>20</v>
      </c>
      <c r="B27" s="6" t="s">
        <v>22</v>
      </c>
      <c r="C27" s="5" t="s">
        <v>16</v>
      </c>
      <c r="D27" s="12"/>
      <c r="E27" s="20"/>
      <c r="F27" s="12"/>
      <c r="G27" s="12" t="s">
        <v>95</v>
      </c>
      <c r="H27" s="12"/>
      <c r="I27" s="12"/>
      <c r="J27" s="12"/>
      <c r="K27" s="12"/>
      <c r="L27" s="12"/>
      <c r="M27" s="12"/>
      <c r="N27" s="24"/>
      <c r="O27" s="12"/>
      <c r="P27" s="12"/>
      <c r="Q27" s="12"/>
      <c r="R27" s="12"/>
      <c r="S27" s="12">
        <f t="shared" si="1"/>
        <v>0</v>
      </c>
    </row>
    <row r="28" spans="1:19" x14ac:dyDescent="0.25">
      <c r="A28" s="5">
        <v>21</v>
      </c>
      <c r="B28" s="6" t="s">
        <v>19</v>
      </c>
      <c r="C28" s="5" t="s">
        <v>16</v>
      </c>
      <c r="D28" s="12"/>
      <c r="E28" s="20"/>
      <c r="F28" s="12">
        <v>1</v>
      </c>
      <c r="G28" s="12" t="s">
        <v>100</v>
      </c>
      <c r="H28" s="15" t="s">
        <v>149</v>
      </c>
      <c r="I28" s="12"/>
      <c r="J28" s="12" t="s">
        <v>100</v>
      </c>
      <c r="K28" s="12"/>
      <c r="L28" s="24"/>
      <c r="M28" s="12"/>
      <c r="N28" s="12"/>
      <c r="O28" s="12"/>
      <c r="P28" s="12"/>
      <c r="Q28" s="12"/>
      <c r="R28" s="12"/>
      <c r="S28" s="12">
        <v>3</v>
      </c>
    </row>
    <row r="29" spans="1:19" x14ac:dyDescent="0.25">
      <c r="A29" s="5">
        <v>22</v>
      </c>
      <c r="B29" s="60" t="s">
        <v>14</v>
      </c>
      <c r="C29" s="60" t="s">
        <v>13</v>
      </c>
      <c r="D29" s="74">
        <v>5</v>
      </c>
      <c r="E29" s="75">
        <v>2</v>
      </c>
      <c r="F29" s="74">
        <v>1</v>
      </c>
      <c r="G29" s="74">
        <v>5</v>
      </c>
      <c r="H29" s="74">
        <v>5</v>
      </c>
      <c r="I29" s="74">
        <v>2</v>
      </c>
      <c r="J29" s="74">
        <v>5</v>
      </c>
      <c r="K29" s="74">
        <v>5</v>
      </c>
      <c r="L29" s="74"/>
      <c r="M29" s="74"/>
      <c r="N29" s="74"/>
      <c r="O29" s="74"/>
      <c r="P29" s="74"/>
      <c r="Q29" s="74"/>
      <c r="R29" s="74"/>
      <c r="S29" s="74">
        <f t="shared" si="1"/>
        <v>30</v>
      </c>
    </row>
    <row r="30" spans="1:19" x14ac:dyDescent="0.25">
      <c r="A30" s="5">
        <v>23</v>
      </c>
      <c r="B30" s="6" t="s">
        <v>74</v>
      </c>
      <c r="C30" s="5" t="s">
        <v>32</v>
      </c>
      <c r="D30" s="12"/>
      <c r="E30" s="19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f t="shared" si="1"/>
        <v>0</v>
      </c>
    </row>
    <row r="31" spans="1:19" x14ac:dyDescent="0.25">
      <c r="A31" s="5">
        <v>24</v>
      </c>
      <c r="B31" s="6" t="s">
        <v>68</v>
      </c>
      <c r="C31" s="5" t="s">
        <v>13</v>
      </c>
      <c r="D31" s="12"/>
      <c r="E31" s="20"/>
      <c r="F31" s="12"/>
      <c r="G31" s="12"/>
      <c r="H31" s="12"/>
      <c r="I31" s="12"/>
      <c r="J31" s="12"/>
      <c r="K31" s="12"/>
      <c r="L31" s="12"/>
      <c r="M31" s="12"/>
      <c r="N31" s="24"/>
      <c r="O31" s="12"/>
      <c r="P31" s="12"/>
      <c r="Q31" s="12"/>
      <c r="R31" s="12"/>
      <c r="S31" s="12">
        <f t="shared" si="1"/>
        <v>0</v>
      </c>
    </row>
    <row r="32" spans="1:19" x14ac:dyDescent="0.25">
      <c r="A32" s="5">
        <v>25</v>
      </c>
      <c r="B32" s="60" t="s">
        <v>91</v>
      </c>
      <c r="C32" s="61" t="s">
        <v>32</v>
      </c>
      <c r="D32" s="74">
        <v>5</v>
      </c>
      <c r="E32" s="75">
        <v>2</v>
      </c>
      <c r="F32" s="74">
        <v>1</v>
      </c>
      <c r="G32" s="74">
        <v>5</v>
      </c>
      <c r="H32" s="74">
        <v>5</v>
      </c>
      <c r="I32" s="74">
        <v>2</v>
      </c>
      <c r="J32" s="74">
        <v>5</v>
      </c>
      <c r="K32" s="74">
        <v>5</v>
      </c>
      <c r="L32" s="74"/>
      <c r="M32" s="74"/>
      <c r="N32" s="74"/>
      <c r="O32" s="74"/>
      <c r="P32" s="74"/>
      <c r="Q32" s="74"/>
      <c r="R32" s="74"/>
      <c r="S32" s="74">
        <f t="shared" si="1"/>
        <v>30</v>
      </c>
    </row>
    <row r="33" spans="1:19" x14ac:dyDescent="0.25">
      <c r="A33" s="5">
        <v>26</v>
      </c>
      <c r="B33" s="6" t="s">
        <v>67</v>
      </c>
      <c r="C33" s="5" t="s">
        <v>13</v>
      </c>
      <c r="D33" s="12"/>
      <c r="E33" s="20"/>
      <c r="F33" s="12"/>
      <c r="G33" s="14"/>
      <c r="H33" s="12"/>
      <c r="I33" s="12"/>
      <c r="J33" s="12">
        <v>5</v>
      </c>
      <c r="K33" s="12">
        <v>1</v>
      </c>
      <c r="L33" s="12"/>
      <c r="M33" s="12"/>
      <c r="N33" s="24"/>
      <c r="O33" s="12"/>
      <c r="P33" s="12"/>
      <c r="Q33" s="12"/>
      <c r="R33" s="12"/>
      <c r="S33" s="12">
        <f t="shared" si="1"/>
        <v>6</v>
      </c>
    </row>
    <row r="34" spans="1:19" x14ac:dyDescent="0.25">
      <c r="A34" s="5">
        <v>27</v>
      </c>
      <c r="B34" s="6" t="s">
        <v>92</v>
      </c>
      <c r="C34" s="5" t="s">
        <v>16</v>
      </c>
      <c r="D34" s="12"/>
      <c r="E34" s="20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f t="shared" si="1"/>
        <v>1</v>
      </c>
    </row>
    <row r="35" spans="1:19" x14ac:dyDescent="0.25">
      <c r="A35" s="5">
        <v>28</v>
      </c>
      <c r="B35" s="6" t="s">
        <v>31</v>
      </c>
      <c r="C35" s="5" t="s">
        <v>32</v>
      </c>
      <c r="D35" s="12">
        <v>5</v>
      </c>
      <c r="E35" s="20">
        <v>2</v>
      </c>
      <c r="F35" s="12"/>
      <c r="G35" s="12"/>
      <c r="H35" s="12"/>
      <c r="I35" s="12" t="s">
        <v>100</v>
      </c>
      <c r="J35" s="12"/>
      <c r="K35" s="12">
        <v>5</v>
      </c>
      <c r="L35" s="12"/>
      <c r="M35" s="12"/>
      <c r="N35" s="12"/>
      <c r="O35" s="12"/>
      <c r="P35" s="12"/>
      <c r="Q35" s="12"/>
      <c r="R35" s="12"/>
      <c r="S35" s="12">
        <f t="shared" si="1"/>
        <v>12</v>
      </c>
    </row>
    <row r="36" spans="1:19" x14ac:dyDescent="0.25">
      <c r="A36" s="5">
        <v>29</v>
      </c>
      <c r="B36" s="60" t="s">
        <v>39</v>
      </c>
      <c r="C36" s="60" t="s">
        <v>40</v>
      </c>
      <c r="D36" s="71">
        <v>5</v>
      </c>
      <c r="E36" s="72">
        <v>2</v>
      </c>
      <c r="F36" s="74">
        <v>1</v>
      </c>
      <c r="G36" s="74">
        <v>5</v>
      </c>
      <c r="H36" s="74">
        <v>5</v>
      </c>
      <c r="I36" s="74">
        <v>2</v>
      </c>
      <c r="J36" s="74">
        <v>5</v>
      </c>
      <c r="K36" s="71">
        <v>5</v>
      </c>
      <c r="L36" s="74"/>
      <c r="M36" s="71"/>
      <c r="N36" s="76"/>
      <c r="O36" s="71"/>
      <c r="P36" s="74"/>
      <c r="Q36" s="74"/>
      <c r="R36" s="74"/>
      <c r="S36" s="74">
        <f t="shared" si="1"/>
        <v>30</v>
      </c>
    </row>
    <row r="37" spans="1:19" x14ac:dyDescent="0.25">
      <c r="A37" s="5">
        <v>30</v>
      </c>
      <c r="B37" s="6" t="s">
        <v>61</v>
      </c>
      <c r="C37" s="5" t="s">
        <v>34</v>
      </c>
      <c r="D37" s="12"/>
      <c r="E37" s="20"/>
      <c r="F37" s="12"/>
      <c r="G37" s="12" t="s">
        <v>151</v>
      </c>
      <c r="H37" s="15" t="s">
        <v>149</v>
      </c>
      <c r="I37" s="12">
        <v>2</v>
      </c>
      <c r="J37" s="12" t="s">
        <v>100</v>
      </c>
      <c r="K37" s="12"/>
      <c r="L37" s="12"/>
      <c r="M37" s="12"/>
      <c r="N37" s="12"/>
      <c r="O37" s="12"/>
      <c r="P37" s="12"/>
      <c r="Q37" s="12"/>
      <c r="R37" s="12"/>
      <c r="S37" s="12">
        <v>3</v>
      </c>
    </row>
    <row r="39" spans="1:19" x14ac:dyDescent="0.25">
      <c r="B39">
        <f>31-5</f>
        <v>26</v>
      </c>
      <c r="D39" t="s">
        <v>95</v>
      </c>
      <c r="E39" t="s">
        <v>97</v>
      </c>
      <c r="L39" t="s">
        <v>107</v>
      </c>
      <c r="N39" t="s">
        <v>108</v>
      </c>
    </row>
    <row r="40" spans="1:19" x14ac:dyDescent="0.25">
      <c r="D40" t="s">
        <v>96</v>
      </c>
      <c r="E40" t="s">
        <v>98</v>
      </c>
      <c r="L40" t="s">
        <v>96</v>
      </c>
      <c r="N40" t="s">
        <v>109</v>
      </c>
    </row>
    <row r="41" spans="1:19" x14ac:dyDescent="0.25">
      <c r="D41" t="s">
        <v>100</v>
      </c>
      <c r="E41" t="s">
        <v>101</v>
      </c>
      <c r="L41" t="s">
        <v>121</v>
      </c>
      <c r="N41" t="s">
        <v>122</v>
      </c>
    </row>
    <row r="42" spans="1:19" x14ac:dyDescent="0.25">
      <c r="D42" t="s">
        <v>99</v>
      </c>
      <c r="E42" t="s">
        <v>102</v>
      </c>
      <c r="L42" t="s">
        <v>124</v>
      </c>
      <c r="N42" t="s">
        <v>125</v>
      </c>
    </row>
    <row r="43" spans="1:19" x14ac:dyDescent="0.25">
      <c r="D43" t="s">
        <v>129</v>
      </c>
      <c r="E43" t="s">
        <v>152</v>
      </c>
      <c r="L43" t="s">
        <v>166</v>
      </c>
      <c r="N43" t="s">
        <v>167</v>
      </c>
    </row>
  </sheetData>
  <sortState ref="B8:O41">
    <sortCondition ref="B8:B41"/>
  </sortState>
  <mergeCells count="5">
    <mergeCell ref="A1:S1"/>
    <mergeCell ref="A2:S2"/>
    <mergeCell ref="A3:S3"/>
    <mergeCell ref="A4:S4"/>
    <mergeCell ref="A5:S5"/>
  </mergeCells>
  <hyperlinks>
    <hyperlink ref="H9" r:id="rId1"/>
    <hyperlink ref="H10" r:id="rId2"/>
    <hyperlink ref="H14" r:id="rId3"/>
    <hyperlink ref="H23" r:id="rId4"/>
    <hyperlink ref="H28" r:id="rId5"/>
    <hyperlink ref="H37" r:id="rId6"/>
  </hyperlinks>
  <pageMargins left="0.70866141732283472" right="0.39370078740157483" top="0.74803149606299213" bottom="0.74803149606299213" header="0" footer="0"/>
  <pageSetup orientation="portrait" horizontalDpi="4294967293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38"/>
  <sheetViews>
    <sheetView topLeftCell="A7" workbookViewId="0">
      <pane ySplit="1" topLeftCell="A8" activePane="bottomLeft" state="frozen"/>
      <selection activeCell="A7" sqref="A7"/>
      <selection pane="bottomLeft" activeCell="S26" sqref="S26"/>
    </sheetView>
  </sheetViews>
  <sheetFormatPr baseColWidth="10" defaultRowHeight="15" x14ac:dyDescent="0.25"/>
  <cols>
    <col min="1" max="1" width="4.140625" customWidth="1"/>
    <col min="2" max="2" width="29.5703125" customWidth="1"/>
    <col min="3" max="3" width="4.5703125" customWidth="1"/>
    <col min="4" max="11" width="3.42578125" customWidth="1"/>
    <col min="12" max="17" width="3.5703125" customWidth="1"/>
    <col min="18" max="19" width="3.42578125" customWidth="1"/>
  </cols>
  <sheetData>
    <row r="1" spans="1:19" x14ac:dyDescent="0.25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x14ac:dyDescent="0.25">
      <c r="A2" s="100" t="s">
        <v>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x14ac:dyDescent="0.25">
      <c r="A3" s="100" t="s">
        <v>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x14ac:dyDescent="0.25">
      <c r="A4" s="100" t="s">
        <v>11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 x14ac:dyDescent="0.25">
      <c r="A5" s="100" t="s">
        <v>79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1:19" x14ac:dyDescent="0.25">
      <c r="F6" s="1"/>
    </row>
    <row r="7" spans="1:19" x14ac:dyDescent="0.25">
      <c r="A7" s="2" t="s">
        <v>0</v>
      </c>
      <c r="B7" s="2" t="s">
        <v>1</v>
      </c>
      <c r="C7" s="21" t="s">
        <v>83</v>
      </c>
      <c r="D7" s="11" t="s">
        <v>135</v>
      </c>
      <c r="E7" s="11" t="s">
        <v>138</v>
      </c>
      <c r="F7" s="11" t="s">
        <v>143</v>
      </c>
      <c r="G7" s="11" t="s">
        <v>153</v>
      </c>
      <c r="H7" s="13" t="s">
        <v>156</v>
      </c>
      <c r="I7" s="13" t="s">
        <v>173</v>
      </c>
      <c r="J7" s="13"/>
      <c r="K7" s="13"/>
      <c r="L7" s="11"/>
      <c r="M7" s="11"/>
      <c r="N7" s="11"/>
      <c r="O7" s="11"/>
      <c r="P7" s="11"/>
      <c r="Q7" s="11"/>
      <c r="R7" s="11"/>
      <c r="S7" s="13" t="s">
        <v>127</v>
      </c>
    </row>
    <row r="8" spans="1:19" x14ac:dyDescent="0.25">
      <c r="A8" s="9">
        <v>1</v>
      </c>
      <c r="B8" s="7" t="s">
        <v>120</v>
      </c>
      <c r="C8" s="5" t="s">
        <v>3</v>
      </c>
      <c r="D8" s="70" t="s">
        <v>136</v>
      </c>
      <c r="E8" s="12"/>
      <c r="F8" s="20"/>
      <c r="G8" s="12" t="s">
        <v>100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>
        <v>2</v>
      </c>
    </row>
    <row r="9" spans="1:19" x14ac:dyDescent="0.25">
      <c r="A9" s="9">
        <v>2</v>
      </c>
      <c r="B9" s="6" t="s">
        <v>50</v>
      </c>
      <c r="C9" s="5" t="s">
        <v>3</v>
      </c>
      <c r="D9" s="12"/>
      <c r="E9" s="12"/>
      <c r="F9" s="20"/>
      <c r="G9" s="12"/>
      <c r="H9" s="12"/>
      <c r="I9" s="12"/>
      <c r="J9" s="12"/>
      <c r="K9" s="12"/>
      <c r="L9" s="12"/>
      <c r="M9" s="24"/>
      <c r="N9" s="12"/>
      <c r="O9" s="12"/>
      <c r="P9" s="12"/>
      <c r="Q9" s="12"/>
      <c r="R9" s="12"/>
      <c r="S9" s="12">
        <f t="shared" ref="S9:S31" si="0">SUM(D9:R9)</f>
        <v>0</v>
      </c>
    </row>
    <row r="10" spans="1:19" x14ac:dyDescent="0.25">
      <c r="A10" s="9">
        <v>3</v>
      </c>
      <c r="B10" s="6" t="s">
        <v>93</v>
      </c>
      <c r="C10" s="5" t="s">
        <v>3</v>
      </c>
      <c r="D10" s="12"/>
      <c r="E10" s="12"/>
      <c r="F10" s="20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f t="shared" si="0"/>
        <v>0</v>
      </c>
    </row>
    <row r="11" spans="1:19" x14ac:dyDescent="0.25">
      <c r="A11" s="9">
        <v>4</v>
      </c>
      <c r="B11" s="6" t="s">
        <v>94</v>
      </c>
      <c r="C11" s="5" t="s">
        <v>3</v>
      </c>
      <c r="D11" s="12"/>
      <c r="E11" s="12"/>
      <c r="F11" s="20"/>
      <c r="G11" s="12" t="s">
        <v>158</v>
      </c>
      <c r="H11" s="12"/>
      <c r="I11" s="12" t="s">
        <v>100</v>
      </c>
      <c r="J11" s="12"/>
      <c r="K11" s="12"/>
      <c r="L11" s="12"/>
      <c r="M11" s="24"/>
      <c r="N11" s="12"/>
      <c r="O11" s="12"/>
      <c r="P11" s="12"/>
      <c r="Q11" s="12"/>
      <c r="R11" s="12"/>
      <c r="S11" s="12">
        <v>3</v>
      </c>
    </row>
    <row r="12" spans="1:19" x14ac:dyDescent="0.25">
      <c r="A12" s="9">
        <v>5</v>
      </c>
      <c r="B12" s="6" t="s">
        <v>2</v>
      </c>
      <c r="C12" s="5" t="s">
        <v>3</v>
      </c>
      <c r="D12" s="12"/>
      <c r="E12" s="12"/>
      <c r="F12" s="2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f t="shared" si="0"/>
        <v>0</v>
      </c>
    </row>
    <row r="13" spans="1:19" x14ac:dyDescent="0.25">
      <c r="A13" s="9">
        <v>6</v>
      </c>
      <c r="B13" s="6" t="s">
        <v>37</v>
      </c>
      <c r="C13" s="5" t="s">
        <v>34</v>
      </c>
      <c r="D13" s="12"/>
      <c r="E13" s="12"/>
      <c r="F13" s="2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f t="shared" si="0"/>
        <v>0</v>
      </c>
    </row>
    <row r="14" spans="1:19" x14ac:dyDescent="0.25">
      <c r="A14" s="9">
        <v>7</v>
      </c>
      <c r="B14" s="6" t="s">
        <v>8</v>
      </c>
      <c r="C14" s="5" t="s">
        <v>5</v>
      </c>
      <c r="D14" s="12"/>
      <c r="E14" s="12"/>
      <c r="F14" s="22"/>
      <c r="G14" s="12"/>
      <c r="H14" s="12"/>
      <c r="I14" s="12"/>
      <c r="J14" s="12"/>
      <c r="K14" s="12"/>
      <c r="L14" s="12"/>
      <c r="M14" s="24"/>
      <c r="N14" s="12"/>
      <c r="O14" s="12"/>
      <c r="P14" s="12"/>
      <c r="Q14" s="12"/>
      <c r="R14" s="12"/>
      <c r="S14" s="12">
        <f t="shared" si="0"/>
        <v>0</v>
      </c>
    </row>
    <row r="15" spans="1:19" x14ac:dyDescent="0.25">
      <c r="A15" s="9">
        <v>8</v>
      </c>
      <c r="B15" s="60" t="s">
        <v>47</v>
      </c>
      <c r="C15" s="61" t="s">
        <v>3</v>
      </c>
      <c r="D15" s="74">
        <v>5</v>
      </c>
      <c r="E15" s="74">
        <v>2</v>
      </c>
      <c r="F15" s="75">
        <v>1</v>
      </c>
      <c r="G15" s="74">
        <v>5</v>
      </c>
      <c r="H15" s="74">
        <v>5</v>
      </c>
      <c r="I15" s="74">
        <v>2</v>
      </c>
      <c r="J15" s="74"/>
      <c r="K15" s="74"/>
      <c r="L15" s="74"/>
      <c r="M15" s="74"/>
      <c r="N15" s="74"/>
      <c r="O15" s="74"/>
      <c r="P15" s="74"/>
      <c r="Q15" s="74"/>
      <c r="R15" s="74"/>
      <c r="S15" s="74">
        <f t="shared" si="0"/>
        <v>20</v>
      </c>
    </row>
    <row r="16" spans="1:19" x14ac:dyDescent="0.25">
      <c r="A16" s="9">
        <v>9</v>
      </c>
      <c r="B16" s="6" t="s">
        <v>35</v>
      </c>
      <c r="C16" s="5" t="s">
        <v>34</v>
      </c>
      <c r="D16" s="12"/>
      <c r="E16" s="12"/>
      <c r="F16" s="2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f t="shared" si="0"/>
        <v>0</v>
      </c>
    </row>
    <row r="17" spans="1:19" x14ac:dyDescent="0.25">
      <c r="A17" s="9">
        <v>10</v>
      </c>
      <c r="B17" s="7" t="s">
        <v>123</v>
      </c>
      <c r="C17" s="8" t="s">
        <v>25</v>
      </c>
      <c r="D17" s="12"/>
      <c r="E17" s="12"/>
      <c r="F17" s="23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f t="shared" si="0"/>
        <v>0</v>
      </c>
    </row>
    <row r="18" spans="1:19" x14ac:dyDescent="0.25">
      <c r="A18" s="9">
        <v>11</v>
      </c>
      <c r="B18" s="6" t="s">
        <v>48</v>
      </c>
      <c r="C18" s="5" t="s">
        <v>3</v>
      </c>
      <c r="D18" s="12"/>
      <c r="E18" s="12"/>
      <c r="F18" s="2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 t="shared" si="0"/>
        <v>0</v>
      </c>
    </row>
    <row r="19" spans="1:19" x14ac:dyDescent="0.25">
      <c r="A19" s="9">
        <v>12</v>
      </c>
      <c r="B19" s="7" t="s">
        <v>75</v>
      </c>
      <c r="C19" s="8" t="s">
        <v>3</v>
      </c>
      <c r="D19" s="12"/>
      <c r="E19" s="12"/>
      <c r="F19" s="22">
        <v>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f t="shared" si="0"/>
        <v>1</v>
      </c>
    </row>
    <row r="20" spans="1:19" x14ac:dyDescent="0.25">
      <c r="A20" s="9">
        <v>13</v>
      </c>
      <c r="B20" s="6" t="s">
        <v>64</v>
      </c>
      <c r="C20" s="5" t="s">
        <v>34</v>
      </c>
      <c r="D20" s="12"/>
      <c r="E20" s="12"/>
      <c r="F20" s="22">
        <v>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 t="shared" si="0"/>
        <v>1</v>
      </c>
    </row>
    <row r="21" spans="1:19" x14ac:dyDescent="0.25">
      <c r="A21" s="9">
        <v>14</v>
      </c>
      <c r="B21" s="6" t="s">
        <v>6</v>
      </c>
      <c r="C21" s="5" t="s">
        <v>5</v>
      </c>
      <c r="D21" s="12"/>
      <c r="E21" s="12"/>
      <c r="F21" s="2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f t="shared" si="0"/>
        <v>0</v>
      </c>
    </row>
    <row r="22" spans="1:19" x14ac:dyDescent="0.25">
      <c r="A22" s="9">
        <v>15</v>
      </c>
      <c r="B22" s="6" t="s">
        <v>62</v>
      </c>
      <c r="C22" s="5" t="s">
        <v>34</v>
      </c>
      <c r="D22" s="12"/>
      <c r="E22" s="12"/>
      <c r="F22" s="2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 t="shared" si="0"/>
        <v>0</v>
      </c>
    </row>
    <row r="23" spans="1:19" x14ac:dyDescent="0.25">
      <c r="A23" s="9">
        <v>16</v>
      </c>
      <c r="B23" s="6" t="s">
        <v>49</v>
      </c>
      <c r="C23" s="5" t="s">
        <v>3</v>
      </c>
      <c r="D23" s="12"/>
      <c r="E23" s="12"/>
      <c r="F23" s="22"/>
      <c r="G23" s="12" t="s">
        <v>158</v>
      </c>
      <c r="H23" s="12"/>
      <c r="I23" s="12" t="s">
        <v>100</v>
      </c>
      <c r="J23" s="12"/>
      <c r="K23" s="12"/>
      <c r="L23" s="12"/>
      <c r="M23" s="12"/>
      <c r="N23" s="12"/>
      <c r="O23" s="12"/>
      <c r="P23" s="12"/>
      <c r="Q23" s="12"/>
      <c r="R23" s="12"/>
      <c r="S23" s="12">
        <v>3</v>
      </c>
    </row>
    <row r="24" spans="1:19" x14ac:dyDescent="0.25">
      <c r="A24" s="9">
        <v>17</v>
      </c>
      <c r="B24" s="6" t="s">
        <v>33</v>
      </c>
      <c r="C24" s="5" t="s">
        <v>32</v>
      </c>
      <c r="D24" s="12"/>
      <c r="E24" s="12"/>
      <c r="F24" s="2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f t="shared" si="0"/>
        <v>0</v>
      </c>
    </row>
    <row r="25" spans="1:19" x14ac:dyDescent="0.25">
      <c r="A25" s="9">
        <v>18</v>
      </c>
      <c r="B25" s="6" t="s">
        <v>36</v>
      </c>
      <c r="C25" s="5" t="s">
        <v>34</v>
      </c>
      <c r="D25" s="12"/>
      <c r="E25" s="12"/>
      <c r="F25" s="2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f t="shared" si="0"/>
        <v>0</v>
      </c>
    </row>
    <row r="26" spans="1:19" x14ac:dyDescent="0.25">
      <c r="A26" s="9">
        <v>19</v>
      </c>
      <c r="B26" s="60" t="s">
        <v>103</v>
      </c>
      <c r="C26" s="61" t="s">
        <v>3</v>
      </c>
      <c r="D26" s="74">
        <v>5</v>
      </c>
      <c r="E26" s="74">
        <v>2</v>
      </c>
      <c r="F26" s="75">
        <v>1</v>
      </c>
      <c r="G26" s="74">
        <v>5</v>
      </c>
      <c r="H26" s="74">
        <v>5</v>
      </c>
      <c r="I26" s="74">
        <v>2</v>
      </c>
      <c r="J26" s="74"/>
      <c r="K26" s="74"/>
      <c r="L26" s="74"/>
      <c r="M26" s="74"/>
      <c r="N26" s="74"/>
      <c r="O26" s="74"/>
      <c r="P26" s="74"/>
      <c r="Q26" s="74"/>
      <c r="R26" s="74"/>
      <c r="S26" s="74">
        <f t="shared" si="0"/>
        <v>20</v>
      </c>
    </row>
    <row r="27" spans="1:19" x14ac:dyDescent="0.25">
      <c r="A27" s="9">
        <v>20</v>
      </c>
      <c r="B27" s="6" t="s">
        <v>7</v>
      </c>
      <c r="C27" s="5" t="s">
        <v>5</v>
      </c>
      <c r="D27" s="12"/>
      <c r="E27" s="12"/>
      <c r="F27" s="2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f t="shared" si="0"/>
        <v>0</v>
      </c>
    </row>
    <row r="28" spans="1:19" x14ac:dyDescent="0.25">
      <c r="A28" s="9">
        <v>21</v>
      </c>
      <c r="B28" s="6" t="s">
        <v>4</v>
      </c>
      <c r="C28" s="5" t="s">
        <v>3</v>
      </c>
      <c r="D28" s="12">
        <v>5</v>
      </c>
      <c r="E28" s="12"/>
      <c r="F28" s="22">
        <v>1</v>
      </c>
      <c r="G28" s="12">
        <v>5</v>
      </c>
      <c r="H28" s="12">
        <v>5</v>
      </c>
      <c r="I28" s="12">
        <v>2</v>
      </c>
      <c r="J28" s="12"/>
      <c r="K28" s="12"/>
      <c r="L28" s="12"/>
      <c r="M28" s="12"/>
      <c r="N28" s="12"/>
      <c r="O28" s="12"/>
      <c r="P28" s="12"/>
      <c r="Q28" s="12"/>
      <c r="R28" s="12"/>
      <c r="S28" s="12">
        <f t="shared" si="0"/>
        <v>18</v>
      </c>
    </row>
    <row r="29" spans="1:19" x14ac:dyDescent="0.25">
      <c r="A29" s="9">
        <v>22</v>
      </c>
      <c r="B29" s="6" t="s">
        <v>38</v>
      </c>
      <c r="C29" s="5" t="s">
        <v>34</v>
      </c>
      <c r="D29" s="12"/>
      <c r="E29" s="12"/>
      <c r="F29" s="22">
        <v>1</v>
      </c>
      <c r="G29" s="12"/>
      <c r="H29" s="15" t="s">
        <v>157</v>
      </c>
      <c r="I29" s="12">
        <v>2</v>
      </c>
      <c r="J29" s="12"/>
      <c r="K29" s="12"/>
      <c r="L29" s="10"/>
      <c r="M29" s="12"/>
      <c r="N29" s="12"/>
      <c r="O29" s="12"/>
      <c r="P29" s="12"/>
      <c r="Q29" s="12"/>
      <c r="R29" s="12"/>
      <c r="S29" s="12">
        <f t="shared" si="0"/>
        <v>3</v>
      </c>
    </row>
    <row r="30" spans="1:19" x14ac:dyDescent="0.25">
      <c r="A30" s="9">
        <v>23</v>
      </c>
      <c r="B30" s="6" t="s">
        <v>46</v>
      </c>
      <c r="C30" s="5" t="s">
        <v>3</v>
      </c>
      <c r="D30" s="12"/>
      <c r="E30" s="12"/>
      <c r="F30" s="23"/>
      <c r="G30" s="12">
        <v>5</v>
      </c>
      <c r="H30" s="12" t="s">
        <v>100</v>
      </c>
      <c r="I30" s="12" t="s">
        <v>100</v>
      </c>
      <c r="J30" s="12"/>
      <c r="K30" s="12"/>
      <c r="L30" s="12"/>
      <c r="M30" s="12"/>
      <c r="N30" s="12"/>
      <c r="O30" s="12"/>
      <c r="P30" s="12"/>
      <c r="Q30" s="12"/>
      <c r="R30" s="12"/>
      <c r="S30" s="12">
        <v>7</v>
      </c>
    </row>
    <row r="31" spans="1:19" x14ac:dyDescent="0.25">
      <c r="A31" s="9">
        <v>24</v>
      </c>
      <c r="B31" s="7" t="s">
        <v>80</v>
      </c>
      <c r="C31" s="8"/>
      <c r="D31" s="12"/>
      <c r="E31" s="12"/>
      <c r="F31" s="17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f t="shared" si="0"/>
        <v>0</v>
      </c>
    </row>
    <row r="32" spans="1:19" x14ac:dyDescent="0.25">
      <c r="A32" s="9">
        <v>25</v>
      </c>
      <c r="B32" s="7" t="s">
        <v>106</v>
      </c>
      <c r="C32" s="8" t="s">
        <v>25</v>
      </c>
      <c r="D32" s="10"/>
      <c r="E32" s="15"/>
      <c r="F32" s="10">
        <v>5</v>
      </c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>
        <f t="shared" ref="S32" si="1">SUM(D32:P32)</f>
        <v>5</v>
      </c>
    </row>
    <row r="33" spans="1:19" x14ac:dyDescent="0.25">
      <c r="A33" s="9">
        <v>26</v>
      </c>
      <c r="B33" s="6" t="s">
        <v>90</v>
      </c>
      <c r="C33" s="5" t="s">
        <v>25</v>
      </c>
      <c r="D33" s="12"/>
      <c r="E33" s="2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f t="shared" ref="S33" si="2">SUM(D33:R33)</f>
        <v>0</v>
      </c>
    </row>
    <row r="35" spans="1:19" x14ac:dyDescent="0.25">
      <c r="B35">
        <f>24-2</f>
        <v>22</v>
      </c>
      <c r="D35" t="s">
        <v>95</v>
      </c>
      <c r="E35" t="s">
        <v>97</v>
      </c>
      <c r="L35" t="s">
        <v>107</v>
      </c>
      <c r="N35" t="s">
        <v>108</v>
      </c>
    </row>
    <row r="36" spans="1:19" x14ac:dyDescent="0.25">
      <c r="D36" t="s">
        <v>96</v>
      </c>
      <c r="E36" t="s">
        <v>98</v>
      </c>
      <c r="L36" t="s">
        <v>96</v>
      </c>
      <c r="N36" t="s">
        <v>109</v>
      </c>
    </row>
    <row r="37" spans="1:19" x14ac:dyDescent="0.25">
      <c r="D37" t="s">
        <v>100</v>
      </c>
      <c r="E37" t="s">
        <v>101</v>
      </c>
      <c r="L37" t="s">
        <v>121</v>
      </c>
      <c r="N37" t="s">
        <v>122</v>
      </c>
    </row>
    <row r="38" spans="1:19" x14ac:dyDescent="0.25">
      <c r="D38" t="s">
        <v>99</v>
      </c>
      <c r="E38" t="s">
        <v>102</v>
      </c>
      <c r="L38" t="s">
        <v>124</v>
      </c>
      <c r="N38" t="s">
        <v>125</v>
      </c>
    </row>
  </sheetData>
  <sortState ref="B8:Q40">
    <sortCondition ref="B8:B40"/>
  </sortState>
  <mergeCells count="5">
    <mergeCell ref="A1:S1"/>
    <mergeCell ref="A2:S2"/>
    <mergeCell ref="A3:S3"/>
    <mergeCell ref="A4:S4"/>
    <mergeCell ref="A5:S5"/>
  </mergeCells>
  <hyperlinks>
    <hyperlink ref="D8" r:id="rId1"/>
    <hyperlink ref="H29" r:id="rId2"/>
  </hyperlinks>
  <pageMargins left="0.70866141732283472" right="0.39370078740157483" top="0.74803149606299213" bottom="0.74803149606299213" header="0" footer="0"/>
  <pageSetup orientation="portrait" horizontalDpi="4294967293" verticalDpi="3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Y50"/>
  <sheetViews>
    <sheetView tabSelected="1" topLeftCell="B7" workbookViewId="0">
      <pane ySplit="2" topLeftCell="A9" activePane="bottomLeft" state="frozen"/>
      <selection activeCell="A7" sqref="A7"/>
      <selection pane="bottomLeft" activeCell="U35" sqref="U35"/>
    </sheetView>
  </sheetViews>
  <sheetFormatPr baseColWidth="10" defaultRowHeight="15" x14ac:dyDescent="0.25"/>
  <cols>
    <col min="1" max="1" width="3.7109375" customWidth="1"/>
    <col min="2" max="2" width="30.5703125" customWidth="1"/>
    <col min="3" max="3" width="4.5703125" customWidth="1"/>
    <col min="4" max="21" width="3.7109375" customWidth="1"/>
    <col min="22" max="22" width="1.5703125" customWidth="1"/>
    <col min="23" max="23" width="3.5703125" customWidth="1"/>
    <col min="24" max="24" width="28" customWidth="1"/>
    <col min="25" max="25" width="7.85546875" customWidth="1"/>
  </cols>
  <sheetData>
    <row r="1" spans="1:25" x14ac:dyDescent="0.25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25"/>
    </row>
    <row r="2" spans="1:25" x14ac:dyDescent="0.25">
      <c r="A2" s="100" t="s">
        <v>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25"/>
    </row>
    <row r="3" spans="1:25" x14ac:dyDescent="0.25">
      <c r="A3" s="100" t="s">
        <v>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25"/>
    </row>
    <row r="4" spans="1:25" x14ac:dyDescent="0.25">
      <c r="A4" s="100" t="s">
        <v>11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25"/>
    </row>
    <row r="5" spans="1:25" x14ac:dyDescent="0.25">
      <c r="A5" s="100" t="s">
        <v>77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25"/>
    </row>
    <row r="6" spans="1:25" x14ac:dyDescent="0.25">
      <c r="A6" s="50"/>
      <c r="B6" s="50"/>
      <c r="C6" s="50"/>
      <c r="D6" s="50"/>
      <c r="E6" s="50"/>
      <c r="F6" s="50"/>
      <c r="G6" s="50"/>
      <c r="H6" s="50"/>
      <c r="I6" s="64"/>
      <c r="J6" s="50"/>
      <c r="K6" s="63"/>
      <c r="L6" s="63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5" x14ac:dyDescent="0.25">
      <c r="D7" s="102" t="s">
        <v>117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 t="s">
        <v>118</v>
      </c>
      <c r="Q7" s="102"/>
      <c r="R7" s="102"/>
      <c r="S7" s="102"/>
      <c r="T7" s="102"/>
      <c r="U7" s="56" t="s">
        <v>119</v>
      </c>
    </row>
    <row r="8" spans="1:25" x14ac:dyDescent="0.25">
      <c r="A8" s="2" t="s">
        <v>0</v>
      </c>
      <c r="B8" s="2" t="s">
        <v>1</v>
      </c>
      <c r="C8" s="21" t="s">
        <v>83</v>
      </c>
      <c r="D8" s="44">
        <v>1</v>
      </c>
      <c r="E8" s="44">
        <v>2</v>
      </c>
      <c r="F8" s="44">
        <v>3</v>
      </c>
      <c r="G8" s="44">
        <v>4</v>
      </c>
      <c r="H8" s="44">
        <v>5</v>
      </c>
      <c r="I8" s="44">
        <v>6</v>
      </c>
      <c r="J8" s="44">
        <v>7</v>
      </c>
      <c r="K8" s="44">
        <v>8</v>
      </c>
      <c r="L8" s="44">
        <v>9</v>
      </c>
      <c r="M8" s="44">
        <v>10</v>
      </c>
      <c r="N8" s="44">
        <v>11</v>
      </c>
      <c r="O8" s="44">
        <v>12</v>
      </c>
      <c r="P8" s="44">
        <v>13</v>
      </c>
      <c r="Q8" s="55" t="s">
        <v>112</v>
      </c>
      <c r="R8" s="55" t="s">
        <v>113</v>
      </c>
      <c r="S8" s="55" t="s">
        <v>114</v>
      </c>
      <c r="T8" s="55" t="s">
        <v>115</v>
      </c>
      <c r="U8" s="57" t="s">
        <v>116</v>
      </c>
      <c r="V8" s="28"/>
    </row>
    <row r="9" spans="1:25" x14ac:dyDescent="0.25">
      <c r="A9" s="3">
        <v>1</v>
      </c>
      <c r="B9" s="60" t="s">
        <v>104</v>
      </c>
      <c r="C9" s="61" t="s">
        <v>25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53">
        <f t="shared" ref="Q9:Q35" si="0">(D9+E9+F9)/3</f>
        <v>0</v>
      </c>
      <c r="R9" s="54">
        <f t="shared" ref="R9:R35" si="1">(G9+H9+I9)/3</f>
        <v>0</v>
      </c>
      <c r="S9" s="46">
        <f t="shared" ref="S9:S35" si="2">(J9+K9+L9+M9)/4</f>
        <v>0</v>
      </c>
      <c r="T9" s="45">
        <f>(N9+O9)/2</f>
        <v>0</v>
      </c>
      <c r="U9" s="103">
        <f>SUM(P9:T9)/5</f>
        <v>0</v>
      </c>
      <c r="V9" s="29"/>
      <c r="W9" s="30">
        <v>1</v>
      </c>
      <c r="X9" s="31" t="s">
        <v>133</v>
      </c>
      <c r="Y9" s="49">
        <v>40736</v>
      </c>
    </row>
    <row r="10" spans="1:25" x14ac:dyDescent="0.25">
      <c r="A10" s="3">
        <v>2</v>
      </c>
      <c r="B10" s="6" t="s">
        <v>44</v>
      </c>
      <c r="C10" s="5" t="s">
        <v>40</v>
      </c>
      <c r="D10" s="51">
        <v>3.7</v>
      </c>
      <c r="E10" s="51">
        <v>4.5</v>
      </c>
      <c r="F10" s="51">
        <v>1</v>
      </c>
      <c r="G10" s="52">
        <v>4.3</v>
      </c>
      <c r="H10" s="52">
        <v>3.8</v>
      </c>
      <c r="I10" s="52">
        <v>4.7</v>
      </c>
      <c r="J10" s="58">
        <v>4.5</v>
      </c>
      <c r="K10" s="58">
        <v>1</v>
      </c>
      <c r="L10" s="58">
        <v>4.5</v>
      </c>
      <c r="M10" s="58">
        <v>3.3</v>
      </c>
      <c r="N10" s="59">
        <v>2</v>
      </c>
      <c r="O10" s="59">
        <v>3.5</v>
      </c>
      <c r="P10" s="68">
        <v>4</v>
      </c>
      <c r="Q10" s="53">
        <f t="shared" si="0"/>
        <v>3.0666666666666664</v>
      </c>
      <c r="R10" s="54">
        <f t="shared" si="1"/>
        <v>4.2666666666666666</v>
      </c>
      <c r="S10" s="46">
        <f t="shared" si="2"/>
        <v>3.3250000000000002</v>
      </c>
      <c r="T10" s="45">
        <f t="shared" ref="T10:T35" si="3">(N10+O10)/2</f>
        <v>2.75</v>
      </c>
      <c r="U10" s="66">
        <f t="shared" ref="U10:U35" si="4">SUM(P10:T10)/5</f>
        <v>3.4816666666666665</v>
      </c>
      <c r="V10" s="29"/>
      <c r="W10" s="30">
        <v>2</v>
      </c>
      <c r="X10" s="31" t="s">
        <v>141</v>
      </c>
      <c r="Y10" s="49">
        <v>40753</v>
      </c>
    </row>
    <row r="11" spans="1:25" x14ac:dyDescent="0.25">
      <c r="A11" s="3">
        <v>3</v>
      </c>
      <c r="B11" s="6" t="s">
        <v>56</v>
      </c>
      <c r="C11" s="5" t="s">
        <v>25</v>
      </c>
      <c r="D11" s="51">
        <v>3.9</v>
      </c>
      <c r="E11" s="51">
        <v>4</v>
      </c>
      <c r="F11" s="51">
        <v>5</v>
      </c>
      <c r="G11" s="52">
        <v>4.7</v>
      </c>
      <c r="H11" s="52">
        <v>4</v>
      </c>
      <c r="I11" s="52">
        <v>3.1</v>
      </c>
      <c r="J11" s="58">
        <v>4</v>
      </c>
      <c r="K11" s="58">
        <v>4.5999999999999996</v>
      </c>
      <c r="L11" s="58">
        <v>4</v>
      </c>
      <c r="M11" s="58">
        <v>2.5</v>
      </c>
      <c r="N11" s="59">
        <v>3.2</v>
      </c>
      <c r="O11" s="59">
        <v>4</v>
      </c>
      <c r="P11" s="68">
        <v>4.7</v>
      </c>
      <c r="Q11" s="53">
        <f t="shared" si="0"/>
        <v>4.3</v>
      </c>
      <c r="R11" s="54">
        <f t="shared" si="1"/>
        <v>3.9333333333333331</v>
      </c>
      <c r="S11" s="46">
        <f t="shared" si="2"/>
        <v>3.7749999999999999</v>
      </c>
      <c r="T11" s="45">
        <f t="shared" si="3"/>
        <v>3.6</v>
      </c>
      <c r="U11" s="66">
        <f t="shared" si="4"/>
        <v>4.0616666666666665</v>
      </c>
      <c r="V11" s="29"/>
      <c r="W11" s="30">
        <v>3</v>
      </c>
      <c r="X11" s="31" t="s">
        <v>161</v>
      </c>
      <c r="Y11" s="49">
        <v>40785</v>
      </c>
    </row>
    <row r="12" spans="1:25" x14ac:dyDescent="0.25">
      <c r="A12" s="3">
        <v>4</v>
      </c>
      <c r="B12" s="6" t="s">
        <v>54</v>
      </c>
      <c r="C12" s="5" t="s">
        <v>25</v>
      </c>
      <c r="D12" s="51">
        <v>3.9</v>
      </c>
      <c r="E12" s="51">
        <v>4</v>
      </c>
      <c r="F12" s="51">
        <v>5</v>
      </c>
      <c r="G12" s="52">
        <v>4.7</v>
      </c>
      <c r="H12" s="52">
        <v>3.8</v>
      </c>
      <c r="I12" s="52">
        <v>3.1</v>
      </c>
      <c r="J12" s="80">
        <v>3.7</v>
      </c>
      <c r="K12" s="58">
        <v>1</v>
      </c>
      <c r="L12" s="58">
        <v>3.8</v>
      </c>
      <c r="M12" s="58">
        <v>2.8</v>
      </c>
      <c r="N12" s="59">
        <v>3.2</v>
      </c>
      <c r="O12" s="59">
        <v>4</v>
      </c>
      <c r="P12" s="68">
        <v>4.5</v>
      </c>
      <c r="Q12" s="53">
        <f t="shared" si="0"/>
        <v>4.3</v>
      </c>
      <c r="R12" s="54">
        <f t="shared" si="1"/>
        <v>3.8666666666666667</v>
      </c>
      <c r="S12" s="46">
        <f t="shared" si="2"/>
        <v>2.8250000000000002</v>
      </c>
      <c r="T12" s="45">
        <f t="shared" si="3"/>
        <v>3.6</v>
      </c>
      <c r="U12" s="66">
        <f t="shared" si="4"/>
        <v>3.8183333333333338</v>
      </c>
      <c r="V12" s="29"/>
      <c r="W12" s="32">
        <v>4</v>
      </c>
      <c r="X12" s="33" t="s">
        <v>140</v>
      </c>
      <c r="Y12" s="40">
        <v>40759</v>
      </c>
    </row>
    <row r="13" spans="1:25" x14ac:dyDescent="0.25">
      <c r="A13" s="3">
        <v>5</v>
      </c>
      <c r="B13" s="60" t="s">
        <v>29</v>
      </c>
      <c r="C13" s="61" t="s">
        <v>25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53">
        <f t="shared" si="0"/>
        <v>0</v>
      </c>
      <c r="R13" s="54">
        <f t="shared" si="1"/>
        <v>0</v>
      </c>
      <c r="S13" s="46">
        <f t="shared" si="2"/>
        <v>0</v>
      </c>
      <c r="T13" s="45">
        <f t="shared" si="3"/>
        <v>0</v>
      </c>
      <c r="U13" s="103">
        <f t="shared" si="4"/>
        <v>0</v>
      </c>
      <c r="V13" s="29"/>
      <c r="W13" s="32">
        <v>5</v>
      </c>
      <c r="X13" s="33" t="s">
        <v>144</v>
      </c>
      <c r="Y13" s="40">
        <v>40778</v>
      </c>
    </row>
    <row r="14" spans="1:25" x14ac:dyDescent="0.25">
      <c r="A14" s="3">
        <v>6</v>
      </c>
      <c r="B14" s="7" t="s">
        <v>59</v>
      </c>
      <c r="C14" s="8" t="s">
        <v>32</v>
      </c>
      <c r="D14" s="51">
        <v>4</v>
      </c>
      <c r="E14" s="51">
        <v>4.5999999999999996</v>
      </c>
      <c r="F14" s="51">
        <v>1</v>
      </c>
      <c r="G14" s="87">
        <v>3.8</v>
      </c>
      <c r="H14" s="52">
        <v>4.8</v>
      </c>
      <c r="I14" s="52">
        <v>4.5999999999999996</v>
      </c>
      <c r="J14" s="58">
        <v>3</v>
      </c>
      <c r="K14" s="58">
        <v>4.5</v>
      </c>
      <c r="L14" s="58">
        <v>3.8</v>
      </c>
      <c r="M14" s="58">
        <v>2</v>
      </c>
      <c r="N14" s="59">
        <v>2</v>
      </c>
      <c r="O14" s="59">
        <v>3</v>
      </c>
      <c r="P14" s="68">
        <v>4</v>
      </c>
      <c r="Q14" s="53">
        <f t="shared" si="0"/>
        <v>3.1999999999999997</v>
      </c>
      <c r="R14" s="54">
        <f t="shared" si="1"/>
        <v>4.3999999999999995</v>
      </c>
      <c r="S14" s="46">
        <f t="shared" si="2"/>
        <v>3.3250000000000002</v>
      </c>
      <c r="T14" s="45">
        <f t="shared" si="3"/>
        <v>2.5</v>
      </c>
      <c r="U14" s="66">
        <f t="shared" si="4"/>
        <v>3.4849999999999994</v>
      </c>
      <c r="V14" s="105"/>
      <c r="W14" s="32">
        <v>6</v>
      </c>
      <c r="X14" s="33" t="s">
        <v>170</v>
      </c>
      <c r="Y14" s="40">
        <v>40788</v>
      </c>
    </row>
    <row r="15" spans="1:25" x14ac:dyDescent="0.25">
      <c r="A15" s="3">
        <v>7</v>
      </c>
      <c r="B15" s="6" t="s">
        <v>43</v>
      </c>
      <c r="C15" s="5" t="s">
        <v>40</v>
      </c>
      <c r="D15" s="51">
        <v>4</v>
      </c>
      <c r="E15" s="82">
        <v>2</v>
      </c>
      <c r="F15" s="83">
        <v>3.8</v>
      </c>
      <c r="G15" s="52">
        <v>3.9</v>
      </c>
      <c r="H15" s="52">
        <v>4</v>
      </c>
      <c r="I15" s="52">
        <v>4.5999999999999996</v>
      </c>
      <c r="J15" s="58">
        <v>2</v>
      </c>
      <c r="K15" s="58">
        <v>4.5</v>
      </c>
      <c r="L15" s="80">
        <v>4.2</v>
      </c>
      <c r="M15" s="80">
        <v>3.2</v>
      </c>
      <c r="N15" s="59">
        <v>3.8</v>
      </c>
      <c r="O15" s="59">
        <v>4.2</v>
      </c>
      <c r="P15" s="68">
        <v>4.5</v>
      </c>
      <c r="Q15" s="53">
        <f t="shared" si="0"/>
        <v>3.2666666666666671</v>
      </c>
      <c r="R15" s="54">
        <f t="shared" si="1"/>
        <v>4.166666666666667</v>
      </c>
      <c r="S15" s="46">
        <f t="shared" si="2"/>
        <v>3.4749999999999996</v>
      </c>
      <c r="T15" s="45">
        <f t="shared" si="3"/>
        <v>4</v>
      </c>
      <c r="U15" s="66">
        <f t="shared" si="4"/>
        <v>3.8816666666666664</v>
      </c>
      <c r="V15" s="29"/>
      <c r="W15" s="34">
        <v>7</v>
      </c>
      <c r="X15" s="35" t="s">
        <v>137</v>
      </c>
      <c r="Y15" s="41">
        <v>40742</v>
      </c>
    </row>
    <row r="16" spans="1:25" x14ac:dyDescent="0.25">
      <c r="A16" s="3">
        <v>8</v>
      </c>
      <c r="B16" s="6" t="s">
        <v>88</v>
      </c>
      <c r="C16" s="5" t="s">
        <v>25</v>
      </c>
      <c r="D16" s="51">
        <v>4</v>
      </c>
      <c r="E16" s="51">
        <v>4.5999999999999996</v>
      </c>
      <c r="F16" s="83">
        <v>4</v>
      </c>
      <c r="G16" s="87">
        <v>0</v>
      </c>
      <c r="H16" s="52">
        <v>4</v>
      </c>
      <c r="I16" s="52">
        <v>4.5</v>
      </c>
      <c r="J16" s="58">
        <v>5</v>
      </c>
      <c r="K16" s="80">
        <v>0</v>
      </c>
      <c r="L16" s="80">
        <v>3</v>
      </c>
      <c r="M16" s="80">
        <v>2.5</v>
      </c>
      <c r="N16" s="59">
        <v>3.2</v>
      </c>
      <c r="O16" s="59">
        <v>4</v>
      </c>
      <c r="P16" s="68">
        <v>4</v>
      </c>
      <c r="Q16" s="53">
        <f t="shared" si="0"/>
        <v>4.2</v>
      </c>
      <c r="R16" s="54">
        <f t="shared" si="1"/>
        <v>2.8333333333333335</v>
      </c>
      <c r="S16" s="46">
        <f t="shared" si="2"/>
        <v>2.625</v>
      </c>
      <c r="T16" s="45">
        <f t="shared" si="3"/>
        <v>3.6</v>
      </c>
      <c r="U16" s="66">
        <f t="shared" si="4"/>
        <v>3.4516666666666667</v>
      </c>
      <c r="V16" s="29"/>
      <c r="W16" s="34">
        <v>8</v>
      </c>
      <c r="X16" s="35" t="s">
        <v>142</v>
      </c>
      <c r="Y16" s="41">
        <v>40763</v>
      </c>
    </row>
    <row r="17" spans="1:25" x14ac:dyDescent="0.25">
      <c r="A17" s="3">
        <v>9</v>
      </c>
      <c r="B17" s="6" t="s">
        <v>42</v>
      </c>
      <c r="C17" s="5" t="s">
        <v>40</v>
      </c>
      <c r="D17" s="51">
        <v>4</v>
      </c>
      <c r="E17" s="51">
        <v>4.5</v>
      </c>
      <c r="F17" s="51">
        <v>4.5999999999999996</v>
      </c>
      <c r="G17" s="52">
        <v>4.3</v>
      </c>
      <c r="H17" s="52">
        <v>5</v>
      </c>
      <c r="I17" s="52">
        <v>4.7</v>
      </c>
      <c r="J17" s="58">
        <v>5</v>
      </c>
      <c r="K17" s="58">
        <v>3.6</v>
      </c>
      <c r="L17" s="58">
        <v>4.5</v>
      </c>
      <c r="M17" s="58">
        <v>4.7</v>
      </c>
      <c r="N17" s="59">
        <v>4</v>
      </c>
      <c r="O17" s="59">
        <v>5</v>
      </c>
      <c r="P17" s="68">
        <v>4.7</v>
      </c>
      <c r="Q17" s="53">
        <f t="shared" si="0"/>
        <v>4.3666666666666663</v>
      </c>
      <c r="R17" s="54">
        <f t="shared" si="1"/>
        <v>4.666666666666667</v>
      </c>
      <c r="S17" s="46">
        <f t="shared" si="2"/>
        <v>4.45</v>
      </c>
      <c r="T17" s="45">
        <f t="shared" si="3"/>
        <v>4.5</v>
      </c>
      <c r="U17" s="66">
        <f t="shared" si="4"/>
        <v>4.5366666666666671</v>
      </c>
      <c r="V17" s="29"/>
      <c r="W17" s="34">
        <v>9</v>
      </c>
      <c r="X17" s="35" t="s">
        <v>162</v>
      </c>
      <c r="Y17" s="41">
        <v>40785</v>
      </c>
    </row>
    <row r="18" spans="1:25" x14ac:dyDescent="0.25">
      <c r="A18" s="3">
        <v>10</v>
      </c>
      <c r="B18" s="60" t="s">
        <v>63</v>
      </c>
      <c r="C18" s="61" t="s">
        <v>40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53">
        <f t="shared" si="0"/>
        <v>0</v>
      </c>
      <c r="R18" s="54">
        <f t="shared" si="1"/>
        <v>0</v>
      </c>
      <c r="S18" s="46">
        <f t="shared" si="2"/>
        <v>0</v>
      </c>
      <c r="T18" s="45">
        <f t="shared" si="3"/>
        <v>0</v>
      </c>
      <c r="U18" s="103">
        <f t="shared" si="4"/>
        <v>0</v>
      </c>
      <c r="V18" s="29"/>
      <c r="W18" s="34">
        <v>10</v>
      </c>
      <c r="X18" s="35" t="s">
        <v>163</v>
      </c>
      <c r="Y18" s="41">
        <v>40785</v>
      </c>
    </row>
    <row r="19" spans="1:25" x14ac:dyDescent="0.25">
      <c r="A19" s="3">
        <v>11</v>
      </c>
      <c r="B19" s="6" t="s">
        <v>87</v>
      </c>
      <c r="C19" s="5" t="s">
        <v>25</v>
      </c>
      <c r="D19" s="51">
        <v>3.9</v>
      </c>
      <c r="E19" s="51">
        <v>4.5999999999999996</v>
      </c>
      <c r="F19" s="51">
        <v>4</v>
      </c>
      <c r="G19" s="52">
        <v>4</v>
      </c>
      <c r="H19" s="52">
        <v>4.5</v>
      </c>
      <c r="I19" s="87">
        <v>0</v>
      </c>
      <c r="J19" s="80">
        <v>0</v>
      </c>
      <c r="K19" s="58">
        <v>4</v>
      </c>
      <c r="L19" s="58">
        <v>4.2</v>
      </c>
      <c r="M19" s="58">
        <v>4</v>
      </c>
      <c r="N19" s="59">
        <v>1</v>
      </c>
      <c r="O19" s="59">
        <v>3</v>
      </c>
      <c r="P19" s="68">
        <v>4.5</v>
      </c>
      <c r="Q19" s="53">
        <f t="shared" si="0"/>
        <v>4.166666666666667</v>
      </c>
      <c r="R19" s="54">
        <f t="shared" si="1"/>
        <v>2.8333333333333335</v>
      </c>
      <c r="S19" s="46">
        <f t="shared" si="2"/>
        <v>3.05</v>
      </c>
      <c r="T19" s="45">
        <f t="shared" si="3"/>
        <v>2</v>
      </c>
      <c r="U19" s="103">
        <f t="shared" si="4"/>
        <v>3.31</v>
      </c>
      <c r="V19" s="29"/>
      <c r="W19" s="38">
        <v>11</v>
      </c>
      <c r="X19" s="39" t="s">
        <v>168</v>
      </c>
      <c r="Y19" s="42">
        <v>40758</v>
      </c>
    </row>
    <row r="20" spans="1:25" x14ac:dyDescent="0.25">
      <c r="A20" s="3">
        <v>12</v>
      </c>
      <c r="B20" s="60" t="s">
        <v>89</v>
      </c>
      <c r="C20" s="61" t="s">
        <v>25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53">
        <f t="shared" si="0"/>
        <v>0</v>
      </c>
      <c r="R20" s="54">
        <f t="shared" si="1"/>
        <v>0</v>
      </c>
      <c r="S20" s="46">
        <f t="shared" si="2"/>
        <v>0</v>
      </c>
      <c r="T20" s="45">
        <f t="shared" si="3"/>
        <v>0</v>
      </c>
      <c r="U20" s="103">
        <f t="shared" si="4"/>
        <v>0</v>
      </c>
      <c r="V20" s="29"/>
      <c r="W20" s="38">
        <v>12</v>
      </c>
      <c r="X20" s="39" t="s">
        <v>169</v>
      </c>
      <c r="Y20" s="42">
        <v>40794</v>
      </c>
    </row>
    <row r="21" spans="1:25" x14ac:dyDescent="0.25">
      <c r="A21" s="3">
        <v>13</v>
      </c>
      <c r="B21" s="60" t="s">
        <v>60</v>
      </c>
      <c r="C21" s="61" t="s">
        <v>32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53">
        <f t="shared" si="0"/>
        <v>0</v>
      </c>
      <c r="R21" s="54">
        <f t="shared" si="1"/>
        <v>0</v>
      </c>
      <c r="S21" s="46">
        <f t="shared" si="2"/>
        <v>0</v>
      </c>
      <c r="T21" s="45">
        <f t="shared" si="3"/>
        <v>0</v>
      </c>
      <c r="U21" s="103">
        <f t="shared" si="4"/>
        <v>0</v>
      </c>
      <c r="V21" s="29"/>
      <c r="W21" s="36">
        <v>13</v>
      </c>
      <c r="X21" s="37" t="s">
        <v>110</v>
      </c>
      <c r="Y21" s="43"/>
    </row>
    <row r="22" spans="1:25" x14ac:dyDescent="0.25">
      <c r="A22" s="3">
        <v>14</v>
      </c>
      <c r="B22" s="6" t="s">
        <v>41</v>
      </c>
      <c r="C22" s="5" t="s">
        <v>40</v>
      </c>
      <c r="D22" s="51">
        <v>4.7</v>
      </c>
      <c r="E22" s="51">
        <v>4.8</v>
      </c>
      <c r="F22" s="51">
        <v>4.5</v>
      </c>
      <c r="G22" s="52">
        <v>3.9</v>
      </c>
      <c r="H22" s="52">
        <v>4</v>
      </c>
      <c r="I22" s="52">
        <v>4</v>
      </c>
      <c r="J22" s="58">
        <v>4</v>
      </c>
      <c r="K22" s="58">
        <v>4.5</v>
      </c>
      <c r="L22" s="58">
        <v>4.5</v>
      </c>
      <c r="M22" s="58">
        <v>4</v>
      </c>
      <c r="N22" s="59">
        <v>3.5</v>
      </c>
      <c r="O22" s="59">
        <v>4</v>
      </c>
      <c r="P22" s="69">
        <v>5</v>
      </c>
      <c r="Q22" s="53">
        <f t="shared" si="0"/>
        <v>4.666666666666667</v>
      </c>
      <c r="R22" s="54">
        <f t="shared" si="1"/>
        <v>3.9666666666666668</v>
      </c>
      <c r="S22" s="46">
        <f t="shared" si="2"/>
        <v>4.25</v>
      </c>
      <c r="T22" s="45">
        <f t="shared" si="3"/>
        <v>3.75</v>
      </c>
      <c r="U22" s="66">
        <f t="shared" si="4"/>
        <v>4.3266666666666662</v>
      </c>
      <c r="V22" s="29"/>
    </row>
    <row r="23" spans="1:25" x14ac:dyDescent="0.25">
      <c r="A23" s="3">
        <v>15</v>
      </c>
      <c r="B23" s="6" t="s">
        <v>24</v>
      </c>
      <c r="C23" s="5" t="s">
        <v>25</v>
      </c>
      <c r="D23" s="51">
        <v>4</v>
      </c>
      <c r="E23" s="51">
        <v>4.5999999999999996</v>
      </c>
      <c r="F23" s="51">
        <v>4.3</v>
      </c>
      <c r="G23" s="52">
        <v>4</v>
      </c>
      <c r="H23" s="52">
        <v>4.3</v>
      </c>
      <c r="I23" s="52">
        <v>4.5</v>
      </c>
      <c r="J23" s="58">
        <v>5</v>
      </c>
      <c r="K23" s="58">
        <v>4</v>
      </c>
      <c r="L23" s="58">
        <v>4</v>
      </c>
      <c r="M23" s="58">
        <v>2.5</v>
      </c>
      <c r="N23" s="59">
        <v>3.8</v>
      </c>
      <c r="O23" s="59">
        <v>4.2</v>
      </c>
      <c r="P23" s="69">
        <v>5</v>
      </c>
      <c r="Q23" s="53">
        <f t="shared" si="0"/>
        <v>4.3</v>
      </c>
      <c r="R23" s="54">
        <f t="shared" si="1"/>
        <v>4.2666666666666666</v>
      </c>
      <c r="S23" s="46">
        <f t="shared" si="2"/>
        <v>3.875</v>
      </c>
      <c r="T23" s="45">
        <f t="shared" si="3"/>
        <v>4</v>
      </c>
      <c r="U23" s="66">
        <f t="shared" si="4"/>
        <v>4.2883333333333331</v>
      </c>
      <c r="V23" s="29"/>
      <c r="X23" s="84" t="s">
        <v>139</v>
      </c>
    </row>
    <row r="24" spans="1:25" x14ac:dyDescent="0.25">
      <c r="A24" s="3">
        <v>16</v>
      </c>
      <c r="B24" s="6" t="s">
        <v>26</v>
      </c>
      <c r="C24" s="5" t="s">
        <v>25</v>
      </c>
      <c r="D24" s="51">
        <v>4</v>
      </c>
      <c r="E24" s="51">
        <v>4.5999999999999996</v>
      </c>
      <c r="F24" s="51">
        <v>4.2</v>
      </c>
      <c r="G24" s="87">
        <v>3.8</v>
      </c>
      <c r="H24" s="52">
        <v>4.7</v>
      </c>
      <c r="I24" s="52">
        <v>4.5999999999999996</v>
      </c>
      <c r="J24" s="58">
        <v>3.6</v>
      </c>
      <c r="K24" s="58">
        <v>4.5</v>
      </c>
      <c r="L24" s="58">
        <v>4.5999999999999996</v>
      </c>
      <c r="M24" s="58">
        <v>5</v>
      </c>
      <c r="N24" s="59">
        <v>1</v>
      </c>
      <c r="O24" s="59">
        <v>3</v>
      </c>
      <c r="P24" s="69">
        <v>4.7</v>
      </c>
      <c r="Q24" s="53">
        <f t="shared" si="0"/>
        <v>4.2666666666666666</v>
      </c>
      <c r="R24" s="54">
        <f t="shared" si="1"/>
        <v>4.3666666666666663</v>
      </c>
      <c r="S24" s="46">
        <f t="shared" si="2"/>
        <v>4.4249999999999998</v>
      </c>
      <c r="T24" s="45">
        <f t="shared" si="3"/>
        <v>2</v>
      </c>
      <c r="U24" s="66">
        <f t="shared" si="4"/>
        <v>3.9516666666666667</v>
      </c>
      <c r="V24" s="29"/>
      <c r="X24" s="67"/>
    </row>
    <row r="25" spans="1:25" x14ac:dyDescent="0.25">
      <c r="A25" s="3">
        <v>17</v>
      </c>
      <c r="B25" s="6" t="s">
        <v>27</v>
      </c>
      <c r="C25" s="5" t="s">
        <v>25</v>
      </c>
      <c r="D25" s="51">
        <v>4</v>
      </c>
      <c r="E25" s="51">
        <v>4.5999999999999996</v>
      </c>
      <c r="F25" s="51">
        <v>4</v>
      </c>
      <c r="G25" s="87">
        <v>2.9</v>
      </c>
      <c r="H25" s="52">
        <v>5</v>
      </c>
      <c r="I25" s="87">
        <v>0</v>
      </c>
      <c r="J25" s="58">
        <v>5</v>
      </c>
      <c r="K25" s="58">
        <v>5</v>
      </c>
      <c r="L25" s="58">
        <v>4</v>
      </c>
      <c r="M25" s="58">
        <v>2.8</v>
      </c>
      <c r="N25" s="59">
        <v>2</v>
      </c>
      <c r="O25" s="59">
        <v>3.5</v>
      </c>
      <c r="P25" s="69">
        <v>4.7</v>
      </c>
      <c r="Q25" s="53">
        <f t="shared" si="0"/>
        <v>4.2</v>
      </c>
      <c r="R25" s="54">
        <f t="shared" si="1"/>
        <v>2.6333333333333333</v>
      </c>
      <c r="S25" s="46">
        <f t="shared" si="2"/>
        <v>4.2</v>
      </c>
      <c r="T25" s="45">
        <f t="shared" si="3"/>
        <v>2.75</v>
      </c>
      <c r="U25" s="66">
        <f t="shared" si="4"/>
        <v>3.6966666666666668</v>
      </c>
      <c r="V25" s="29"/>
      <c r="X25" s="67"/>
    </row>
    <row r="26" spans="1:25" x14ac:dyDescent="0.25">
      <c r="A26" s="3">
        <v>18</v>
      </c>
      <c r="B26" s="6" t="s">
        <v>23</v>
      </c>
      <c r="C26" s="5" t="s">
        <v>16</v>
      </c>
      <c r="D26" s="51">
        <v>4.2</v>
      </c>
      <c r="E26" s="51">
        <v>3.8</v>
      </c>
      <c r="F26" s="51">
        <v>2</v>
      </c>
      <c r="G26" s="52">
        <v>4.8</v>
      </c>
      <c r="H26" s="52">
        <v>5</v>
      </c>
      <c r="I26" s="52">
        <v>4.7</v>
      </c>
      <c r="J26" s="58">
        <v>5</v>
      </c>
      <c r="K26" s="58">
        <v>4.2</v>
      </c>
      <c r="L26" s="58">
        <v>4</v>
      </c>
      <c r="M26" s="58">
        <v>3.2</v>
      </c>
      <c r="N26" s="59">
        <v>1</v>
      </c>
      <c r="O26" s="59">
        <v>3</v>
      </c>
      <c r="P26" s="69">
        <v>4.5</v>
      </c>
      <c r="Q26" s="53">
        <f t="shared" si="0"/>
        <v>3.3333333333333335</v>
      </c>
      <c r="R26" s="54">
        <f t="shared" si="1"/>
        <v>4.833333333333333</v>
      </c>
      <c r="S26" s="46">
        <f t="shared" si="2"/>
        <v>4.0999999999999996</v>
      </c>
      <c r="T26" s="45">
        <f t="shared" si="3"/>
        <v>2</v>
      </c>
      <c r="U26" s="66">
        <f t="shared" si="4"/>
        <v>3.753333333333333</v>
      </c>
      <c r="V26" s="29"/>
    </row>
    <row r="27" spans="1:25" x14ac:dyDescent="0.25">
      <c r="A27" s="3">
        <v>19</v>
      </c>
      <c r="B27" s="60" t="s">
        <v>55</v>
      </c>
      <c r="C27" s="61" t="s">
        <v>25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53">
        <f t="shared" si="0"/>
        <v>0</v>
      </c>
      <c r="R27" s="54">
        <f t="shared" si="1"/>
        <v>0</v>
      </c>
      <c r="S27" s="46">
        <f t="shared" si="2"/>
        <v>0</v>
      </c>
      <c r="T27" s="45">
        <f t="shared" si="3"/>
        <v>0</v>
      </c>
      <c r="U27" s="103">
        <f t="shared" si="4"/>
        <v>0</v>
      </c>
      <c r="V27" s="29"/>
      <c r="X27" s="18"/>
    </row>
    <row r="28" spans="1:25" x14ac:dyDescent="0.25">
      <c r="A28" s="3">
        <v>20</v>
      </c>
      <c r="B28" s="6" t="s">
        <v>28</v>
      </c>
      <c r="C28" s="5" t="s">
        <v>25</v>
      </c>
      <c r="D28" s="51">
        <v>4.0999999999999996</v>
      </c>
      <c r="E28" s="82">
        <v>2</v>
      </c>
      <c r="F28" s="51">
        <v>2.5</v>
      </c>
      <c r="G28" s="52">
        <v>4.5</v>
      </c>
      <c r="H28" s="52">
        <v>4.5</v>
      </c>
      <c r="I28" s="52">
        <v>5</v>
      </c>
      <c r="J28" s="58">
        <v>5</v>
      </c>
      <c r="K28" s="58">
        <v>4.8</v>
      </c>
      <c r="L28" s="58">
        <v>4</v>
      </c>
      <c r="M28" s="58">
        <v>2.2000000000000002</v>
      </c>
      <c r="N28" s="59">
        <v>2</v>
      </c>
      <c r="O28" s="59">
        <v>3.5</v>
      </c>
      <c r="P28" s="69">
        <v>4.3</v>
      </c>
      <c r="Q28" s="53">
        <f t="shared" si="0"/>
        <v>2.8666666666666667</v>
      </c>
      <c r="R28" s="54">
        <f t="shared" si="1"/>
        <v>4.666666666666667</v>
      </c>
      <c r="S28" s="46">
        <f t="shared" si="2"/>
        <v>4</v>
      </c>
      <c r="T28" s="45">
        <f t="shared" si="3"/>
        <v>2.75</v>
      </c>
      <c r="U28" s="66">
        <f t="shared" si="4"/>
        <v>3.7166666666666663</v>
      </c>
      <c r="V28" s="29"/>
    </row>
    <row r="29" spans="1:25" x14ac:dyDescent="0.25">
      <c r="A29" s="3">
        <v>21</v>
      </c>
      <c r="B29" s="6" t="s">
        <v>30</v>
      </c>
      <c r="C29" s="5" t="s">
        <v>25</v>
      </c>
      <c r="D29" s="51">
        <v>4.2</v>
      </c>
      <c r="E29" s="51">
        <v>4.5999999999999996</v>
      </c>
      <c r="F29" s="51">
        <v>4.5999999999999996</v>
      </c>
      <c r="G29" s="52">
        <v>4</v>
      </c>
      <c r="H29" s="52">
        <v>4</v>
      </c>
      <c r="I29" s="52">
        <v>4.5</v>
      </c>
      <c r="J29" s="58">
        <v>3.2</v>
      </c>
      <c r="K29" s="58">
        <v>4.8</v>
      </c>
      <c r="L29" s="58">
        <v>4.2</v>
      </c>
      <c r="M29" s="58">
        <v>4</v>
      </c>
      <c r="N29" s="59">
        <v>1</v>
      </c>
      <c r="O29" s="59">
        <v>3</v>
      </c>
      <c r="P29" s="69">
        <v>4.5</v>
      </c>
      <c r="Q29" s="53">
        <f t="shared" si="0"/>
        <v>4.4666666666666668</v>
      </c>
      <c r="R29" s="54">
        <f t="shared" si="1"/>
        <v>4.166666666666667</v>
      </c>
      <c r="S29" s="46">
        <f t="shared" si="2"/>
        <v>4.05</v>
      </c>
      <c r="T29" s="45">
        <f t="shared" si="3"/>
        <v>2</v>
      </c>
      <c r="U29" s="66">
        <f t="shared" si="4"/>
        <v>3.8366666666666669</v>
      </c>
      <c r="V29" s="29"/>
    </row>
    <row r="30" spans="1:25" x14ac:dyDescent="0.25">
      <c r="A30" s="3">
        <v>22</v>
      </c>
      <c r="B30" s="60" t="s">
        <v>84</v>
      </c>
      <c r="C30" s="61" t="s">
        <v>40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53">
        <f t="shared" si="0"/>
        <v>0</v>
      </c>
      <c r="R30" s="54">
        <f t="shared" si="1"/>
        <v>0</v>
      </c>
      <c r="S30" s="46">
        <f t="shared" si="2"/>
        <v>0</v>
      </c>
      <c r="T30" s="45">
        <f t="shared" si="3"/>
        <v>0</v>
      </c>
      <c r="U30" s="103">
        <f t="shared" si="4"/>
        <v>0</v>
      </c>
      <c r="V30" s="29"/>
    </row>
    <row r="31" spans="1:25" x14ac:dyDescent="0.25">
      <c r="A31" s="3">
        <v>23</v>
      </c>
      <c r="B31" s="6" t="s">
        <v>85</v>
      </c>
      <c r="C31" s="5" t="s">
        <v>40</v>
      </c>
      <c r="D31" s="51">
        <v>4.0999999999999996</v>
      </c>
      <c r="E31" s="82">
        <v>2</v>
      </c>
      <c r="F31" s="51">
        <v>4.5999999999999996</v>
      </c>
      <c r="G31" s="52">
        <v>4.5</v>
      </c>
      <c r="H31" s="52">
        <v>4.5</v>
      </c>
      <c r="I31" s="52">
        <v>5</v>
      </c>
      <c r="J31" s="58">
        <v>4.5</v>
      </c>
      <c r="K31" s="58">
        <v>2.8</v>
      </c>
      <c r="L31" s="58">
        <v>4.2</v>
      </c>
      <c r="M31" s="58">
        <v>2</v>
      </c>
      <c r="N31" s="59">
        <v>3.8</v>
      </c>
      <c r="O31" s="59">
        <v>4.2</v>
      </c>
      <c r="P31" s="69">
        <v>4.7</v>
      </c>
      <c r="Q31" s="53">
        <f t="shared" si="0"/>
        <v>3.5666666666666664</v>
      </c>
      <c r="R31" s="54">
        <f t="shared" si="1"/>
        <v>4.666666666666667</v>
      </c>
      <c r="S31" s="46">
        <f t="shared" si="2"/>
        <v>3.375</v>
      </c>
      <c r="T31" s="45">
        <f t="shared" si="3"/>
        <v>4</v>
      </c>
      <c r="U31" s="66">
        <f t="shared" si="4"/>
        <v>4.0616666666666665</v>
      </c>
      <c r="V31" s="29"/>
    </row>
    <row r="32" spans="1:25" x14ac:dyDescent="0.25">
      <c r="A32" s="3">
        <v>24</v>
      </c>
      <c r="B32" s="7" t="s">
        <v>86</v>
      </c>
      <c r="C32" s="8" t="s">
        <v>25</v>
      </c>
      <c r="D32" s="51">
        <v>3</v>
      </c>
      <c r="E32" s="83">
        <v>0</v>
      </c>
      <c r="F32" s="83">
        <v>0</v>
      </c>
      <c r="G32" s="87">
        <v>3.4</v>
      </c>
      <c r="H32" s="87">
        <v>0</v>
      </c>
      <c r="I32" s="87">
        <v>0</v>
      </c>
      <c r="J32" s="58">
        <v>2</v>
      </c>
      <c r="K32" s="58">
        <v>3.7</v>
      </c>
      <c r="L32" s="80">
        <v>0</v>
      </c>
      <c r="M32" s="80">
        <v>0</v>
      </c>
      <c r="N32" s="59">
        <v>1</v>
      </c>
      <c r="O32" s="59">
        <v>3</v>
      </c>
      <c r="P32" s="69">
        <v>3</v>
      </c>
      <c r="Q32" s="53">
        <f t="shared" si="0"/>
        <v>1</v>
      </c>
      <c r="R32" s="54">
        <f t="shared" si="1"/>
        <v>1.1333333333333333</v>
      </c>
      <c r="S32" s="46">
        <f t="shared" si="2"/>
        <v>1.425</v>
      </c>
      <c r="T32" s="45">
        <f t="shared" si="3"/>
        <v>2</v>
      </c>
      <c r="U32" s="103">
        <f t="shared" si="4"/>
        <v>1.7116666666666667</v>
      </c>
      <c r="V32" s="29"/>
    </row>
    <row r="33" spans="1:22" x14ac:dyDescent="0.25">
      <c r="A33" s="3">
        <v>25</v>
      </c>
      <c r="B33" s="60" t="s">
        <v>76</v>
      </c>
      <c r="C33" s="61" t="s">
        <v>5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53">
        <f t="shared" si="0"/>
        <v>0</v>
      </c>
      <c r="R33" s="54">
        <f t="shared" si="1"/>
        <v>0</v>
      </c>
      <c r="S33" s="46">
        <f t="shared" si="2"/>
        <v>0</v>
      </c>
      <c r="T33" s="45">
        <f t="shared" si="3"/>
        <v>0</v>
      </c>
      <c r="U33" s="103">
        <f t="shared" si="4"/>
        <v>0</v>
      </c>
      <c r="V33" s="29"/>
    </row>
    <row r="34" spans="1:22" x14ac:dyDescent="0.25">
      <c r="A34" s="3">
        <v>26</v>
      </c>
      <c r="B34" s="7" t="s">
        <v>105</v>
      </c>
      <c r="C34" s="8" t="s">
        <v>25</v>
      </c>
      <c r="D34" s="51">
        <v>4.7</v>
      </c>
      <c r="E34" s="51">
        <v>4.8</v>
      </c>
      <c r="F34" s="83">
        <v>4</v>
      </c>
      <c r="G34" s="52">
        <v>5</v>
      </c>
      <c r="H34" s="52">
        <v>5</v>
      </c>
      <c r="I34" s="52">
        <v>4.5999999999999996</v>
      </c>
      <c r="J34" s="80">
        <v>4.2</v>
      </c>
      <c r="K34" s="58">
        <v>5</v>
      </c>
      <c r="L34" s="58">
        <v>3.8</v>
      </c>
      <c r="M34" s="58">
        <v>4.5</v>
      </c>
      <c r="N34" s="59">
        <v>4.7</v>
      </c>
      <c r="O34" s="59">
        <v>5</v>
      </c>
      <c r="P34" s="69">
        <v>5</v>
      </c>
      <c r="Q34" s="53">
        <f t="shared" si="0"/>
        <v>4.5</v>
      </c>
      <c r="R34" s="54">
        <f t="shared" si="1"/>
        <v>4.8666666666666663</v>
      </c>
      <c r="S34" s="46">
        <f t="shared" si="2"/>
        <v>4.375</v>
      </c>
      <c r="T34" s="45">
        <f t="shared" si="3"/>
        <v>4.8499999999999996</v>
      </c>
      <c r="U34" s="66">
        <f t="shared" si="4"/>
        <v>4.7183333333333337</v>
      </c>
      <c r="V34" s="29"/>
    </row>
    <row r="35" spans="1:22" x14ac:dyDescent="0.25">
      <c r="A35" s="3">
        <v>27</v>
      </c>
      <c r="B35" s="7" t="s">
        <v>81</v>
      </c>
      <c r="C35" s="5" t="s">
        <v>34</v>
      </c>
      <c r="D35" s="51">
        <v>3</v>
      </c>
      <c r="E35" s="83">
        <v>0</v>
      </c>
      <c r="F35" s="83">
        <v>0</v>
      </c>
      <c r="G35" s="87">
        <v>3.4</v>
      </c>
      <c r="H35" s="87">
        <v>0</v>
      </c>
      <c r="I35" s="87">
        <v>0</v>
      </c>
      <c r="J35" s="80">
        <v>0</v>
      </c>
      <c r="K35" s="58">
        <v>1</v>
      </c>
      <c r="L35" s="80">
        <v>0</v>
      </c>
      <c r="M35" s="80">
        <v>0</v>
      </c>
      <c r="N35" s="59">
        <v>1</v>
      </c>
      <c r="O35" s="59">
        <v>3</v>
      </c>
      <c r="P35" s="68">
        <v>3</v>
      </c>
      <c r="Q35" s="53">
        <f t="shared" si="0"/>
        <v>1</v>
      </c>
      <c r="R35" s="54">
        <f t="shared" si="1"/>
        <v>1.1333333333333333</v>
      </c>
      <c r="S35" s="46">
        <f t="shared" si="2"/>
        <v>0.25</v>
      </c>
      <c r="T35" s="45">
        <f t="shared" si="3"/>
        <v>2</v>
      </c>
      <c r="U35" s="103">
        <f t="shared" si="4"/>
        <v>1.4766666666666666</v>
      </c>
      <c r="V35" s="29"/>
    </row>
    <row r="36" spans="1:22" x14ac:dyDescent="0.25">
      <c r="V36" s="29"/>
    </row>
    <row r="37" spans="1:22" x14ac:dyDescent="0.25">
      <c r="V37" s="29"/>
    </row>
    <row r="38" spans="1:22" x14ac:dyDescent="0.25">
      <c r="A38" s="101" t="s">
        <v>126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29"/>
    </row>
    <row r="39" spans="1:22" x14ac:dyDescent="0.25">
      <c r="V39" s="29"/>
    </row>
    <row r="40" spans="1:22" x14ac:dyDescent="0.25">
      <c r="A40" s="3">
        <v>1</v>
      </c>
      <c r="B40" s="60" t="s">
        <v>104</v>
      </c>
      <c r="C40" s="61" t="s">
        <v>25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53">
        <v>0</v>
      </c>
      <c r="R40" s="54">
        <v>0</v>
      </c>
      <c r="S40" s="46">
        <v>0</v>
      </c>
      <c r="T40" s="45">
        <v>0</v>
      </c>
      <c r="U40" s="103">
        <v>0</v>
      </c>
    </row>
    <row r="41" spans="1:22" x14ac:dyDescent="0.25">
      <c r="A41" s="3">
        <v>5</v>
      </c>
      <c r="B41" s="60" t="s">
        <v>29</v>
      </c>
      <c r="C41" s="61" t="s">
        <v>25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53">
        <v>0</v>
      </c>
      <c r="R41" s="54">
        <v>0</v>
      </c>
      <c r="S41" s="46">
        <v>0</v>
      </c>
      <c r="T41" s="45">
        <v>0</v>
      </c>
      <c r="U41" s="103">
        <v>0</v>
      </c>
    </row>
    <row r="42" spans="1:22" x14ac:dyDescent="0.25">
      <c r="A42" s="3">
        <v>10</v>
      </c>
      <c r="B42" s="60" t="s">
        <v>63</v>
      </c>
      <c r="C42" s="61" t="s">
        <v>40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53">
        <f t="shared" ref="Q42:Q45" si="5">(D42+E42+F42)/3</f>
        <v>0</v>
      </c>
      <c r="R42" s="54">
        <f t="shared" ref="R42:R45" si="6">(G42+H42+I42)/3</f>
        <v>0</v>
      </c>
      <c r="S42" s="46">
        <f t="shared" ref="S42:S45" si="7">(J42+K42+L42+M42)/4</f>
        <v>0</v>
      </c>
      <c r="T42" s="45">
        <f t="shared" ref="T42:T45" si="8">(N42+O42)/2</f>
        <v>0</v>
      </c>
      <c r="U42" s="103">
        <f t="shared" ref="U42:U45" si="9">SUM(P42:T42)/5</f>
        <v>0</v>
      </c>
    </row>
    <row r="43" spans="1:22" x14ac:dyDescent="0.25">
      <c r="A43" s="3">
        <v>11</v>
      </c>
      <c r="B43" s="6" t="s">
        <v>87</v>
      </c>
      <c r="C43" s="5" t="s">
        <v>25</v>
      </c>
      <c r="D43" s="51">
        <v>3.9</v>
      </c>
      <c r="E43" s="51">
        <v>4.5999999999999996</v>
      </c>
      <c r="F43" s="51">
        <v>4</v>
      </c>
      <c r="G43" s="52">
        <v>4</v>
      </c>
      <c r="H43" s="52">
        <v>4.5</v>
      </c>
      <c r="I43" s="87">
        <v>0</v>
      </c>
      <c r="J43" s="80">
        <v>0</v>
      </c>
      <c r="K43" s="58">
        <v>4</v>
      </c>
      <c r="L43" s="58">
        <v>4.2</v>
      </c>
      <c r="M43" s="58">
        <v>4</v>
      </c>
      <c r="N43" s="59">
        <v>1</v>
      </c>
      <c r="O43" s="59">
        <v>3</v>
      </c>
      <c r="P43" s="68">
        <v>4.5</v>
      </c>
      <c r="Q43" s="53">
        <f t="shared" si="5"/>
        <v>4.166666666666667</v>
      </c>
      <c r="R43" s="54">
        <f t="shared" si="6"/>
        <v>2.8333333333333335</v>
      </c>
      <c r="S43" s="46">
        <f t="shared" si="7"/>
        <v>3.05</v>
      </c>
      <c r="T43" s="45">
        <f t="shared" si="8"/>
        <v>2</v>
      </c>
      <c r="U43" s="103">
        <f t="shared" si="9"/>
        <v>3.31</v>
      </c>
    </row>
    <row r="44" spans="1:22" x14ac:dyDescent="0.25">
      <c r="A44" s="3">
        <v>12</v>
      </c>
      <c r="B44" s="60" t="s">
        <v>89</v>
      </c>
      <c r="C44" s="61" t="s">
        <v>25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53">
        <f t="shared" si="5"/>
        <v>0</v>
      </c>
      <c r="R44" s="54">
        <f t="shared" si="6"/>
        <v>0</v>
      </c>
      <c r="S44" s="46">
        <f t="shared" si="7"/>
        <v>0</v>
      </c>
      <c r="T44" s="45">
        <f t="shared" si="8"/>
        <v>0</v>
      </c>
      <c r="U44" s="103">
        <f t="shared" si="9"/>
        <v>0</v>
      </c>
    </row>
    <row r="45" spans="1:22" x14ac:dyDescent="0.25">
      <c r="A45" s="3">
        <v>13</v>
      </c>
      <c r="B45" s="60" t="s">
        <v>60</v>
      </c>
      <c r="C45" s="61" t="s">
        <v>32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53">
        <f t="shared" si="5"/>
        <v>0</v>
      </c>
      <c r="R45" s="54">
        <f t="shared" si="6"/>
        <v>0</v>
      </c>
      <c r="S45" s="46">
        <f t="shared" si="7"/>
        <v>0</v>
      </c>
      <c r="T45" s="45">
        <f t="shared" si="8"/>
        <v>0</v>
      </c>
      <c r="U45" s="103">
        <f t="shared" si="9"/>
        <v>0</v>
      </c>
    </row>
    <row r="46" spans="1:22" x14ac:dyDescent="0.25">
      <c r="A46" s="3">
        <v>19</v>
      </c>
      <c r="B46" s="60" t="s">
        <v>55</v>
      </c>
      <c r="C46" s="61" t="s">
        <v>25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53">
        <v>0</v>
      </c>
      <c r="R46" s="54">
        <v>0</v>
      </c>
      <c r="S46" s="46">
        <v>0</v>
      </c>
      <c r="T46" s="45">
        <v>0</v>
      </c>
      <c r="U46" s="103">
        <v>0</v>
      </c>
    </row>
    <row r="47" spans="1:22" x14ac:dyDescent="0.25">
      <c r="A47" s="3">
        <v>22</v>
      </c>
      <c r="B47" s="60" t="s">
        <v>84</v>
      </c>
      <c r="C47" s="61" t="s">
        <v>40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53">
        <v>0</v>
      </c>
      <c r="R47" s="54">
        <v>0</v>
      </c>
      <c r="S47" s="46">
        <v>0</v>
      </c>
      <c r="T47" s="45">
        <v>0</v>
      </c>
      <c r="U47" s="103">
        <v>0</v>
      </c>
    </row>
    <row r="48" spans="1:22" x14ac:dyDescent="0.25">
      <c r="A48" s="3">
        <v>24</v>
      </c>
      <c r="B48" s="7" t="s">
        <v>86</v>
      </c>
      <c r="C48" s="8" t="s">
        <v>25</v>
      </c>
      <c r="D48" s="51">
        <v>3</v>
      </c>
      <c r="E48" s="83">
        <v>0</v>
      </c>
      <c r="F48" s="83">
        <v>0</v>
      </c>
      <c r="G48" s="87">
        <v>3.4</v>
      </c>
      <c r="H48" s="87">
        <v>0</v>
      </c>
      <c r="I48" s="87">
        <v>0</v>
      </c>
      <c r="J48" s="58">
        <v>2</v>
      </c>
      <c r="K48" s="58">
        <v>3.7</v>
      </c>
      <c r="L48" s="80">
        <v>0</v>
      </c>
      <c r="M48" s="80">
        <v>0</v>
      </c>
      <c r="N48" s="59">
        <v>1</v>
      </c>
      <c r="O48" s="59">
        <v>3</v>
      </c>
      <c r="P48" s="69">
        <v>3</v>
      </c>
      <c r="Q48" s="53">
        <v>1</v>
      </c>
      <c r="R48" s="54">
        <v>1.1333333333333333</v>
      </c>
      <c r="S48" s="46">
        <v>1.425</v>
      </c>
      <c r="T48" s="45">
        <v>2</v>
      </c>
      <c r="U48" s="103">
        <v>1.7116666666666667</v>
      </c>
    </row>
    <row r="49" spans="1:21" x14ac:dyDescent="0.25">
      <c r="A49" s="3">
        <v>25</v>
      </c>
      <c r="B49" s="60" t="s">
        <v>76</v>
      </c>
      <c r="C49" s="61" t="s">
        <v>5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53">
        <v>0</v>
      </c>
      <c r="R49" s="54">
        <v>0</v>
      </c>
      <c r="S49" s="46">
        <v>0</v>
      </c>
      <c r="T49" s="45">
        <v>0</v>
      </c>
      <c r="U49" s="103">
        <v>0</v>
      </c>
    </row>
    <row r="50" spans="1:21" x14ac:dyDescent="0.25">
      <c r="A50" s="3">
        <v>27</v>
      </c>
      <c r="B50" s="7" t="s">
        <v>81</v>
      </c>
      <c r="C50" s="5" t="s">
        <v>34</v>
      </c>
      <c r="D50" s="51">
        <v>3</v>
      </c>
      <c r="E50" s="83">
        <v>0</v>
      </c>
      <c r="F50" s="83">
        <v>0</v>
      </c>
      <c r="G50" s="87">
        <v>3.4</v>
      </c>
      <c r="H50" s="87">
        <v>0</v>
      </c>
      <c r="I50" s="87">
        <v>0</v>
      </c>
      <c r="J50" s="80">
        <v>0</v>
      </c>
      <c r="K50" s="58">
        <v>1</v>
      </c>
      <c r="L50" s="80">
        <v>0</v>
      </c>
      <c r="M50" s="80">
        <v>0</v>
      </c>
      <c r="N50" s="59">
        <v>1</v>
      </c>
      <c r="O50" s="59">
        <v>3</v>
      </c>
      <c r="P50" s="68">
        <v>3</v>
      </c>
      <c r="Q50" s="53">
        <f t="shared" ref="Q50" si="10">(D50+E50+F50)/3</f>
        <v>1</v>
      </c>
      <c r="R50" s="54">
        <f t="shared" ref="R50" si="11">(G50+H50+I50)/3</f>
        <v>1.1333333333333333</v>
      </c>
      <c r="S50" s="46">
        <f t="shared" ref="S50" si="12">(J50+K50+L50+M50)/4</f>
        <v>0.25</v>
      </c>
      <c r="T50" s="45">
        <f t="shared" ref="T50" si="13">(N50+O50)/2</f>
        <v>2</v>
      </c>
      <c r="U50" s="103">
        <f t="shared" ref="U50" si="14">SUM(P50:T50)/5</f>
        <v>1.4766666666666666</v>
      </c>
    </row>
  </sheetData>
  <mergeCells count="8">
    <mergeCell ref="A38:U38"/>
    <mergeCell ref="D7:O7"/>
    <mergeCell ref="P7:T7"/>
    <mergeCell ref="A1:U1"/>
    <mergeCell ref="A2:U2"/>
    <mergeCell ref="A3:U3"/>
    <mergeCell ref="A4:U4"/>
    <mergeCell ref="A5:U5"/>
  </mergeCells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49"/>
  <sheetViews>
    <sheetView topLeftCell="A7" workbookViewId="0">
      <pane ySplit="2" topLeftCell="A9" activePane="bottomLeft" state="frozen"/>
      <selection activeCell="A7" sqref="A7"/>
      <selection pane="bottomLeft" activeCell="U37" sqref="U37"/>
    </sheetView>
  </sheetViews>
  <sheetFormatPr baseColWidth="10" defaultRowHeight="15" x14ac:dyDescent="0.25"/>
  <cols>
    <col min="1" max="1" width="3.28515625" customWidth="1"/>
    <col min="2" max="2" width="30" customWidth="1"/>
    <col min="3" max="3" width="4.140625" customWidth="1"/>
    <col min="4" max="21" width="3.42578125" customWidth="1"/>
    <col min="22" max="22" width="1.140625" customWidth="1"/>
    <col min="23" max="23" width="3.5703125" customWidth="1"/>
    <col min="24" max="24" width="27.85546875" customWidth="1"/>
    <col min="25" max="25" width="7.85546875" customWidth="1"/>
  </cols>
  <sheetData>
    <row r="1" spans="1:25" x14ac:dyDescent="0.25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5" x14ac:dyDescent="0.25">
      <c r="A2" s="100" t="s">
        <v>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5" x14ac:dyDescent="0.25">
      <c r="A3" s="100" t="s">
        <v>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5" x14ac:dyDescent="0.25">
      <c r="A4" s="100" t="s">
        <v>11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5" x14ac:dyDescent="0.25">
      <c r="A5" s="100" t="s">
        <v>65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25" x14ac:dyDescent="0.25">
      <c r="A6" s="50"/>
      <c r="B6" s="50"/>
      <c r="C6" s="50"/>
      <c r="D6" s="50"/>
      <c r="E6" s="50"/>
      <c r="F6" s="50"/>
      <c r="G6" s="50"/>
      <c r="H6" s="50"/>
      <c r="I6" s="65"/>
      <c r="J6" s="50"/>
      <c r="K6" s="63"/>
      <c r="L6" s="63"/>
      <c r="M6" s="63"/>
      <c r="N6" s="50"/>
      <c r="O6" s="98"/>
      <c r="P6" s="50"/>
      <c r="Q6" s="50"/>
      <c r="R6" s="50"/>
      <c r="S6" s="50"/>
      <c r="T6" s="50"/>
      <c r="U6" s="50"/>
    </row>
    <row r="7" spans="1:25" x14ac:dyDescent="0.25">
      <c r="D7" s="102" t="s">
        <v>117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99"/>
      <c r="P7" s="102" t="s">
        <v>118</v>
      </c>
      <c r="Q7" s="102"/>
      <c r="R7" s="102"/>
      <c r="S7" s="102"/>
      <c r="T7" s="102"/>
      <c r="U7" s="56" t="s">
        <v>119</v>
      </c>
    </row>
    <row r="8" spans="1:25" x14ac:dyDescent="0.25">
      <c r="A8" s="2" t="s">
        <v>0</v>
      </c>
      <c r="B8" s="2" t="s">
        <v>1</v>
      </c>
      <c r="C8" s="21" t="s">
        <v>83</v>
      </c>
      <c r="D8" s="44">
        <v>1</v>
      </c>
      <c r="E8" s="44">
        <v>2</v>
      </c>
      <c r="F8" s="44">
        <v>3</v>
      </c>
      <c r="G8" s="44">
        <v>4</v>
      </c>
      <c r="H8" s="44">
        <v>5</v>
      </c>
      <c r="I8" s="44">
        <v>6</v>
      </c>
      <c r="J8" s="44">
        <v>7</v>
      </c>
      <c r="K8" s="44">
        <v>8</v>
      </c>
      <c r="L8" s="44">
        <v>9</v>
      </c>
      <c r="M8" s="44">
        <v>10</v>
      </c>
      <c r="N8" s="44">
        <v>11</v>
      </c>
      <c r="O8" s="44">
        <v>12</v>
      </c>
      <c r="P8" s="44">
        <v>13</v>
      </c>
      <c r="Q8" s="55" t="s">
        <v>112</v>
      </c>
      <c r="R8" s="55" t="s">
        <v>113</v>
      </c>
      <c r="S8" s="55" t="s">
        <v>114</v>
      </c>
      <c r="T8" s="55" t="s">
        <v>115</v>
      </c>
      <c r="U8" s="57" t="s">
        <v>116</v>
      </c>
    </row>
    <row r="9" spans="1:25" x14ac:dyDescent="0.25">
      <c r="A9" s="5">
        <v>1</v>
      </c>
      <c r="B9" s="7" t="s">
        <v>72</v>
      </c>
      <c r="C9" s="5" t="s">
        <v>13</v>
      </c>
      <c r="D9" s="48">
        <v>4.5999999999999996</v>
      </c>
      <c r="E9" s="47">
        <v>4.5999999999999996</v>
      </c>
      <c r="F9" s="48">
        <v>4.3</v>
      </c>
      <c r="G9" s="62">
        <v>4.7</v>
      </c>
      <c r="H9" s="52">
        <v>3.8</v>
      </c>
      <c r="I9" s="52">
        <v>4.5999999999999996</v>
      </c>
      <c r="J9" s="58">
        <v>1</v>
      </c>
      <c r="K9" s="58">
        <v>1.6</v>
      </c>
      <c r="L9" s="58">
        <v>4.5</v>
      </c>
      <c r="M9" s="58">
        <v>4.5</v>
      </c>
      <c r="N9" s="59">
        <v>4.5</v>
      </c>
      <c r="O9" s="59">
        <v>5</v>
      </c>
      <c r="P9" s="68">
        <v>4.5</v>
      </c>
      <c r="Q9" s="53">
        <f t="shared" ref="Q9:Q38" si="0">(D9+E9+F9)/3</f>
        <v>4.5</v>
      </c>
      <c r="R9" s="54">
        <f t="shared" ref="R9:R38" si="1">(G9+H9+I9)/3</f>
        <v>4.3666666666666663</v>
      </c>
      <c r="S9" s="46">
        <f t="shared" ref="S9:S38" si="2">(J9+K9+L9+M9)/4</f>
        <v>2.9</v>
      </c>
      <c r="T9" s="45">
        <f>(N9+O9)/2</f>
        <v>4.75</v>
      </c>
      <c r="U9" s="66">
        <f>SUM(P9:T9)/5</f>
        <v>4.2033333333333331</v>
      </c>
      <c r="W9" s="30">
        <v>1</v>
      </c>
      <c r="X9" s="31" t="s">
        <v>133</v>
      </c>
      <c r="Y9" s="49">
        <v>40737</v>
      </c>
    </row>
    <row r="10" spans="1:25" x14ac:dyDescent="0.25">
      <c r="A10" s="5">
        <v>2</v>
      </c>
      <c r="B10" s="7" t="s">
        <v>82</v>
      </c>
      <c r="C10" s="5" t="s">
        <v>34</v>
      </c>
      <c r="D10" s="48">
        <v>4.7</v>
      </c>
      <c r="E10" s="85">
        <v>0</v>
      </c>
      <c r="F10" s="48">
        <v>2</v>
      </c>
      <c r="G10" s="88">
        <v>0</v>
      </c>
      <c r="H10" s="52">
        <v>3.8</v>
      </c>
      <c r="I10" s="52">
        <v>4</v>
      </c>
      <c r="J10" s="58">
        <v>4.0999999999999996</v>
      </c>
      <c r="K10" s="58">
        <v>1.1000000000000001</v>
      </c>
      <c r="L10" s="58">
        <v>4</v>
      </c>
      <c r="M10" s="58">
        <v>3</v>
      </c>
      <c r="N10" s="59">
        <v>2.5</v>
      </c>
      <c r="O10" s="59">
        <v>3.8</v>
      </c>
      <c r="P10" s="68">
        <v>4</v>
      </c>
      <c r="Q10" s="53">
        <f t="shared" si="0"/>
        <v>2.2333333333333334</v>
      </c>
      <c r="R10" s="54">
        <f t="shared" si="1"/>
        <v>2.6</v>
      </c>
      <c r="S10" s="46">
        <f t="shared" si="2"/>
        <v>3.05</v>
      </c>
      <c r="T10" s="45">
        <f t="shared" ref="T10:T38" si="3">(N10+O10)/2</f>
        <v>3.15</v>
      </c>
      <c r="U10" s="103">
        <f t="shared" ref="U10:U36" si="4">SUM(P10:T10)/5</f>
        <v>3.0066666666666668</v>
      </c>
      <c r="W10" s="30">
        <v>2</v>
      </c>
      <c r="X10" s="31" t="s">
        <v>141</v>
      </c>
      <c r="Y10" s="49">
        <v>40753</v>
      </c>
    </row>
    <row r="11" spans="1:25" x14ac:dyDescent="0.25">
      <c r="A11" s="5">
        <v>3</v>
      </c>
      <c r="B11" s="7" t="s">
        <v>18</v>
      </c>
      <c r="C11" s="7" t="s">
        <v>16</v>
      </c>
      <c r="D11" s="48">
        <v>4.2</v>
      </c>
      <c r="E11" s="47">
        <v>4.7</v>
      </c>
      <c r="F11" s="48">
        <v>4</v>
      </c>
      <c r="G11" s="62">
        <v>5</v>
      </c>
      <c r="H11" s="52">
        <v>4.7</v>
      </c>
      <c r="I11" s="52">
        <v>4.8</v>
      </c>
      <c r="J11" s="58">
        <v>3.2</v>
      </c>
      <c r="K11" s="58">
        <v>5</v>
      </c>
      <c r="L11" s="58">
        <v>4</v>
      </c>
      <c r="M11" s="58">
        <v>4.5</v>
      </c>
      <c r="N11" s="59">
        <v>2.8</v>
      </c>
      <c r="O11" s="59">
        <v>3.8</v>
      </c>
      <c r="P11" s="68">
        <v>4</v>
      </c>
      <c r="Q11" s="53">
        <f t="shared" si="0"/>
        <v>4.3</v>
      </c>
      <c r="R11" s="54">
        <f t="shared" si="1"/>
        <v>4.833333333333333</v>
      </c>
      <c r="S11" s="46">
        <f t="shared" si="2"/>
        <v>4.1749999999999998</v>
      </c>
      <c r="T11" s="45">
        <f t="shared" si="3"/>
        <v>3.3</v>
      </c>
      <c r="U11" s="66">
        <f t="shared" si="4"/>
        <v>4.121666666666667</v>
      </c>
      <c r="W11" s="30">
        <v>3</v>
      </c>
      <c r="X11" s="31" t="s">
        <v>161</v>
      </c>
      <c r="Y11" s="49">
        <v>40794</v>
      </c>
    </row>
    <row r="12" spans="1:25" x14ac:dyDescent="0.25">
      <c r="A12" s="5">
        <v>4</v>
      </c>
      <c r="B12" s="7" t="s">
        <v>71</v>
      </c>
      <c r="C12" s="8" t="s">
        <v>13</v>
      </c>
      <c r="D12" s="48">
        <v>4.7</v>
      </c>
      <c r="E12" s="47">
        <v>4.5</v>
      </c>
      <c r="F12" s="48">
        <v>5</v>
      </c>
      <c r="G12" s="62">
        <v>3</v>
      </c>
      <c r="H12" s="52">
        <v>2.8</v>
      </c>
      <c r="I12" s="52">
        <v>4.4000000000000004</v>
      </c>
      <c r="J12" s="58">
        <v>2</v>
      </c>
      <c r="K12" s="58">
        <v>3</v>
      </c>
      <c r="L12" s="58">
        <v>3</v>
      </c>
      <c r="M12" s="58">
        <v>2.5</v>
      </c>
      <c r="N12" s="59">
        <v>1</v>
      </c>
      <c r="O12" s="59">
        <v>3</v>
      </c>
      <c r="P12" s="68">
        <v>4.5</v>
      </c>
      <c r="Q12" s="53">
        <f t="shared" si="0"/>
        <v>4.7333333333333334</v>
      </c>
      <c r="R12" s="54">
        <f t="shared" si="1"/>
        <v>3.4</v>
      </c>
      <c r="S12" s="46">
        <f t="shared" si="2"/>
        <v>2.625</v>
      </c>
      <c r="T12" s="45">
        <f t="shared" si="3"/>
        <v>2</v>
      </c>
      <c r="U12" s="66">
        <f t="shared" si="4"/>
        <v>3.4516666666666667</v>
      </c>
      <c r="W12" s="32">
        <v>4</v>
      </c>
      <c r="X12" s="33" t="s">
        <v>140</v>
      </c>
      <c r="Y12" s="40">
        <v>40759</v>
      </c>
    </row>
    <row r="13" spans="1:25" x14ac:dyDescent="0.25">
      <c r="A13" s="5">
        <v>5</v>
      </c>
      <c r="B13" s="6" t="s">
        <v>12</v>
      </c>
      <c r="C13" s="5" t="s">
        <v>13</v>
      </c>
      <c r="D13" s="48">
        <v>3.9</v>
      </c>
      <c r="E13" s="47">
        <v>4</v>
      </c>
      <c r="F13" s="48">
        <v>3.8</v>
      </c>
      <c r="G13" s="62">
        <v>2.2000000000000002</v>
      </c>
      <c r="H13" s="52">
        <v>4.7</v>
      </c>
      <c r="I13" s="52">
        <v>3.7</v>
      </c>
      <c r="J13" s="58">
        <v>3.5</v>
      </c>
      <c r="K13" s="58">
        <v>1</v>
      </c>
      <c r="L13" s="58">
        <v>4.5</v>
      </c>
      <c r="M13" s="58">
        <v>2.5</v>
      </c>
      <c r="N13" s="59">
        <v>2</v>
      </c>
      <c r="O13" s="59">
        <v>3</v>
      </c>
      <c r="P13" s="68">
        <v>4.5</v>
      </c>
      <c r="Q13" s="53">
        <f t="shared" si="0"/>
        <v>3.9</v>
      </c>
      <c r="R13" s="54">
        <f t="shared" si="1"/>
        <v>3.5333333333333337</v>
      </c>
      <c r="S13" s="46">
        <f t="shared" si="2"/>
        <v>2.875</v>
      </c>
      <c r="T13" s="45">
        <f t="shared" si="3"/>
        <v>2.5</v>
      </c>
      <c r="U13" s="66">
        <f t="shared" si="4"/>
        <v>3.4616666666666669</v>
      </c>
      <c r="V13" s="104"/>
      <c r="W13" s="32">
        <v>5</v>
      </c>
      <c r="X13" s="33" t="s">
        <v>144</v>
      </c>
      <c r="Y13" s="40">
        <v>40786</v>
      </c>
    </row>
    <row r="14" spans="1:25" x14ac:dyDescent="0.25">
      <c r="A14" s="5">
        <v>6</v>
      </c>
      <c r="B14" s="6" t="s">
        <v>57</v>
      </c>
      <c r="C14" s="5" t="s">
        <v>32</v>
      </c>
      <c r="D14" s="48">
        <v>4.4000000000000004</v>
      </c>
      <c r="E14" s="86">
        <v>4</v>
      </c>
      <c r="F14" s="81">
        <v>4</v>
      </c>
      <c r="G14" s="62">
        <v>3.8</v>
      </c>
      <c r="H14" s="52">
        <v>4.4000000000000004</v>
      </c>
      <c r="I14" s="52">
        <v>4.5</v>
      </c>
      <c r="J14" s="58">
        <v>3.8</v>
      </c>
      <c r="K14" s="58">
        <v>4</v>
      </c>
      <c r="L14" s="58">
        <v>4.5999999999999996</v>
      </c>
      <c r="M14" s="58">
        <v>4.3</v>
      </c>
      <c r="N14" s="59">
        <v>4.5</v>
      </c>
      <c r="O14" s="59">
        <v>5</v>
      </c>
      <c r="P14" s="68">
        <v>4.7</v>
      </c>
      <c r="Q14" s="53">
        <f t="shared" si="0"/>
        <v>4.1333333333333337</v>
      </c>
      <c r="R14" s="54">
        <f t="shared" si="1"/>
        <v>4.2333333333333334</v>
      </c>
      <c r="S14" s="46">
        <f t="shared" si="2"/>
        <v>4.1749999999999998</v>
      </c>
      <c r="T14" s="45">
        <f t="shared" si="3"/>
        <v>4.75</v>
      </c>
      <c r="U14" s="66">
        <f t="shared" si="4"/>
        <v>4.3983333333333334</v>
      </c>
      <c r="V14" s="97"/>
      <c r="W14" s="32">
        <v>6</v>
      </c>
      <c r="X14" s="33" t="s">
        <v>170</v>
      </c>
      <c r="Y14" s="40">
        <v>40794</v>
      </c>
    </row>
    <row r="15" spans="1:25" x14ac:dyDescent="0.25">
      <c r="A15" s="5">
        <v>7</v>
      </c>
      <c r="B15" s="6" t="s">
        <v>78</v>
      </c>
      <c r="C15" s="5" t="s">
        <v>34</v>
      </c>
      <c r="D15" s="48">
        <v>4.7</v>
      </c>
      <c r="E15" s="85">
        <v>0</v>
      </c>
      <c r="F15" s="48">
        <v>2.8</v>
      </c>
      <c r="G15" s="62">
        <v>3</v>
      </c>
      <c r="H15" s="52">
        <v>4.7</v>
      </c>
      <c r="I15" s="52">
        <v>4.5</v>
      </c>
      <c r="J15" s="58">
        <v>5</v>
      </c>
      <c r="K15" s="80">
        <v>0</v>
      </c>
      <c r="L15" s="58">
        <v>5</v>
      </c>
      <c r="M15" s="58">
        <v>4</v>
      </c>
      <c r="N15" s="59">
        <v>4</v>
      </c>
      <c r="O15" s="59">
        <v>5</v>
      </c>
      <c r="P15" s="68">
        <v>4</v>
      </c>
      <c r="Q15" s="53">
        <f t="shared" si="0"/>
        <v>2.5</v>
      </c>
      <c r="R15" s="54">
        <f t="shared" si="1"/>
        <v>4.0666666666666664</v>
      </c>
      <c r="S15" s="46">
        <f t="shared" si="2"/>
        <v>3.5</v>
      </c>
      <c r="T15" s="45">
        <f t="shared" si="3"/>
        <v>4.5</v>
      </c>
      <c r="U15" s="66">
        <f t="shared" si="4"/>
        <v>3.7133333333333334</v>
      </c>
      <c r="W15" s="34">
        <v>7</v>
      </c>
      <c r="X15" s="35" t="s">
        <v>137</v>
      </c>
      <c r="Y15" s="41">
        <v>40777</v>
      </c>
    </row>
    <row r="16" spans="1:25" x14ac:dyDescent="0.25">
      <c r="A16" s="5">
        <v>8</v>
      </c>
      <c r="B16" s="6" t="s">
        <v>17</v>
      </c>
      <c r="C16" s="5" t="s">
        <v>16</v>
      </c>
      <c r="D16" s="48">
        <v>4.0999999999999996</v>
      </c>
      <c r="E16" s="85">
        <v>4.2</v>
      </c>
      <c r="F16" s="48">
        <v>1</v>
      </c>
      <c r="G16" s="62">
        <v>4.5999999999999996</v>
      </c>
      <c r="H16" s="52">
        <v>4.4000000000000004</v>
      </c>
      <c r="I16" s="52">
        <v>4.4000000000000004</v>
      </c>
      <c r="J16" s="58">
        <v>5</v>
      </c>
      <c r="K16" s="80">
        <v>0</v>
      </c>
      <c r="L16" s="58">
        <v>3.8</v>
      </c>
      <c r="M16" s="58">
        <v>4</v>
      </c>
      <c r="N16" s="59">
        <v>2.8</v>
      </c>
      <c r="O16" s="59">
        <v>3.8</v>
      </c>
      <c r="P16" s="68">
        <v>4.5</v>
      </c>
      <c r="Q16" s="53">
        <f t="shared" si="0"/>
        <v>3.1</v>
      </c>
      <c r="R16" s="54">
        <f t="shared" si="1"/>
        <v>4.4666666666666668</v>
      </c>
      <c r="S16" s="46">
        <f t="shared" si="2"/>
        <v>3.2</v>
      </c>
      <c r="T16" s="45">
        <f t="shared" si="3"/>
        <v>3.3</v>
      </c>
      <c r="U16" s="66">
        <f t="shared" si="4"/>
        <v>3.7133333333333334</v>
      </c>
      <c r="W16" s="34">
        <v>8</v>
      </c>
      <c r="X16" s="35" t="s">
        <v>142</v>
      </c>
      <c r="Y16" s="41">
        <v>40763</v>
      </c>
    </row>
    <row r="17" spans="1:25" x14ac:dyDescent="0.25">
      <c r="A17" s="5">
        <v>9</v>
      </c>
      <c r="B17" s="60" t="s">
        <v>66</v>
      </c>
      <c r="C17" s="61" t="s">
        <v>13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53">
        <f t="shared" si="0"/>
        <v>0</v>
      </c>
      <c r="R17" s="54">
        <f t="shared" si="1"/>
        <v>0</v>
      </c>
      <c r="S17" s="46">
        <f t="shared" si="2"/>
        <v>0</v>
      </c>
      <c r="T17" s="45">
        <f t="shared" si="3"/>
        <v>0</v>
      </c>
      <c r="U17" s="103">
        <f t="shared" si="4"/>
        <v>0</v>
      </c>
      <c r="W17" s="34">
        <v>9</v>
      </c>
      <c r="X17" s="35" t="s">
        <v>162</v>
      </c>
      <c r="Y17" s="41">
        <v>40794</v>
      </c>
    </row>
    <row r="18" spans="1:25" x14ac:dyDescent="0.25">
      <c r="A18" s="5">
        <v>10</v>
      </c>
      <c r="B18" s="6" t="s">
        <v>58</v>
      </c>
      <c r="C18" s="5" t="s">
        <v>32</v>
      </c>
      <c r="D18" s="48">
        <v>4.7</v>
      </c>
      <c r="E18" s="47">
        <v>4.5</v>
      </c>
      <c r="F18" s="48">
        <v>4.5999999999999996</v>
      </c>
      <c r="G18" s="88">
        <v>0</v>
      </c>
      <c r="H18" s="52">
        <v>4.4000000000000004</v>
      </c>
      <c r="I18" s="52">
        <v>4.4000000000000004</v>
      </c>
      <c r="J18" s="58">
        <v>5</v>
      </c>
      <c r="K18" s="58">
        <v>5</v>
      </c>
      <c r="L18" s="58">
        <v>5</v>
      </c>
      <c r="M18" s="58">
        <v>4</v>
      </c>
      <c r="N18" s="59">
        <v>1</v>
      </c>
      <c r="O18" s="59">
        <v>3</v>
      </c>
      <c r="P18" s="68">
        <v>4.7</v>
      </c>
      <c r="Q18" s="53">
        <f t="shared" si="0"/>
        <v>4.5999999999999996</v>
      </c>
      <c r="R18" s="54">
        <f t="shared" si="1"/>
        <v>2.9333333333333336</v>
      </c>
      <c r="S18" s="46">
        <f t="shared" si="2"/>
        <v>4.75</v>
      </c>
      <c r="T18" s="45">
        <f t="shared" si="3"/>
        <v>2</v>
      </c>
      <c r="U18" s="66">
        <f t="shared" si="4"/>
        <v>3.7966666666666669</v>
      </c>
      <c r="W18" s="34">
        <v>10</v>
      </c>
      <c r="X18" s="35" t="s">
        <v>163</v>
      </c>
      <c r="Y18" s="41">
        <v>40794</v>
      </c>
    </row>
    <row r="19" spans="1:25" x14ac:dyDescent="0.25">
      <c r="A19" s="5">
        <v>11</v>
      </c>
      <c r="B19" s="6" t="s">
        <v>69</v>
      </c>
      <c r="C19" s="5" t="s">
        <v>13</v>
      </c>
      <c r="D19" s="48">
        <v>4.5999999999999996</v>
      </c>
      <c r="E19" s="47">
        <v>4.5999999999999996</v>
      </c>
      <c r="F19" s="48">
        <v>4</v>
      </c>
      <c r="G19" s="52">
        <v>4.7</v>
      </c>
      <c r="H19" s="52">
        <v>3.8</v>
      </c>
      <c r="I19" s="52">
        <v>4.5999999999999996</v>
      </c>
      <c r="J19" s="58">
        <v>2.5</v>
      </c>
      <c r="K19" s="58">
        <v>3.7</v>
      </c>
      <c r="L19" s="58">
        <v>4.3</v>
      </c>
      <c r="M19" s="58">
        <v>4.7</v>
      </c>
      <c r="N19" s="59">
        <v>4.5</v>
      </c>
      <c r="O19" s="59">
        <v>5</v>
      </c>
      <c r="P19" s="68">
        <v>4.8</v>
      </c>
      <c r="Q19" s="53">
        <f t="shared" si="0"/>
        <v>4.3999999999999995</v>
      </c>
      <c r="R19" s="54">
        <f t="shared" si="1"/>
        <v>4.3666666666666663</v>
      </c>
      <c r="S19" s="46">
        <f t="shared" si="2"/>
        <v>3.8</v>
      </c>
      <c r="T19" s="45">
        <f t="shared" si="3"/>
        <v>4.75</v>
      </c>
      <c r="U19" s="66">
        <f t="shared" si="4"/>
        <v>4.4233333333333338</v>
      </c>
      <c r="W19" s="38">
        <v>11</v>
      </c>
      <c r="X19" s="39" t="s">
        <v>168</v>
      </c>
      <c r="Y19" s="42">
        <v>40758</v>
      </c>
    </row>
    <row r="20" spans="1:25" x14ac:dyDescent="0.25">
      <c r="A20" s="5">
        <v>12</v>
      </c>
      <c r="B20" s="6" t="s">
        <v>15</v>
      </c>
      <c r="C20" s="5" t="s">
        <v>16</v>
      </c>
      <c r="D20" s="48">
        <v>4.5</v>
      </c>
      <c r="E20" s="47">
        <v>4.8</v>
      </c>
      <c r="F20" s="48">
        <v>5</v>
      </c>
      <c r="G20" s="62">
        <v>4.9000000000000004</v>
      </c>
      <c r="H20" s="52">
        <v>4.5999999999999996</v>
      </c>
      <c r="I20" s="52">
        <v>5</v>
      </c>
      <c r="J20" s="58">
        <v>5</v>
      </c>
      <c r="K20" s="58">
        <v>4</v>
      </c>
      <c r="L20" s="58">
        <v>5</v>
      </c>
      <c r="M20" s="58">
        <v>5</v>
      </c>
      <c r="N20" s="59">
        <v>4</v>
      </c>
      <c r="O20" s="59">
        <v>5</v>
      </c>
      <c r="P20" s="68">
        <v>5</v>
      </c>
      <c r="Q20" s="53">
        <f t="shared" si="0"/>
        <v>4.7666666666666666</v>
      </c>
      <c r="R20" s="54">
        <f t="shared" si="1"/>
        <v>4.833333333333333</v>
      </c>
      <c r="S20" s="46">
        <f t="shared" si="2"/>
        <v>4.75</v>
      </c>
      <c r="T20" s="45">
        <f t="shared" si="3"/>
        <v>4.5</v>
      </c>
      <c r="U20" s="66">
        <f t="shared" si="4"/>
        <v>4.7699999999999996</v>
      </c>
      <c r="W20" s="38">
        <v>12</v>
      </c>
      <c r="X20" s="39" t="s">
        <v>169</v>
      </c>
      <c r="Y20" s="42">
        <v>40794</v>
      </c>
    </row>
    <row r="21" spans="1:25" x14ac:dyDescent="0.25">
      <c r="A21" s="5">
        <v>13</v>
      </c>
      <c r="B21" s="60" t="s">
        <v>21</v>
      </c>
      <c r="C21" s="61" t="s">
        <v>16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53">
        <f t="shared" si="0"/>
        <v>0</v>
      </c>
      <c r="R21" s="54">
        <f t="shared" si="1"/>
        <v>0</v>
      </c>
      <c r="S21" s="46">
        <f t="shared" si="2"/>
        <v>0</v>
      </c>
      <c r="T21" s="45">
        <f t="shared" si="3"/>
        <v>0</v>
      </c>
      <c r="U21" s="103">
        <f t="shared" si="4"/>
        <v>0</v>
      </c>
      <c r="W21" s="36">
        <v>13</v>
      </c>
      <c r="X21" s="37" t="s">
        <v>110</v>
      </c>
      <c r="Y21" s="43"/>
    </row>
    <row r="22" spans="1:25" x14ac:dyDescent="0.25">
      <c r="A22" s="5">
        <v>14</v>
      </c>
      <c r="B22" s="7" t="s">
        <v>73</v>
      </c>
      <c r="C22" s="8" t="s">
        <v>13</v>
      </c>
      <c r="D22" s="48">
        <v>4</v>
      </c>
      <c r="E22" s="85">
        <v>0</v>
      </c>
      <c r="F22" s="85">
        <v>3.7</v>
      </c>
      <c r="G22" s="88">
        <v>5</v>
      </c>
      <c r="H22" s="52">
        <v>4</v>
      </c>
      <c r="I22" s="88">
        <v>4</v>
      </c>
      <c r="J22" s="58">
        <v>4.2</v>
      </c>
      <c r="K22" s="58">
        <v>5</v>
      </c>
      <c r="L22" s="80">
        <v>3</v>
      </c>
      <c r="M22" s="80">
        <v>2.7</v>
      </c>
      <c r="N22" s="59">
        <v>4.5</v>
      </c>
      <c r="O22" s="59">
        <v>5</v>
      </c>
      <c r="P22" s="68">
        <v>4</v>
      </c>
      <c r="Q22" s="53">
        <f t="shared" si="0"/>
        <v>2.5666666666666669</v>
      </c>
      <c r="R22" s="54">
        <f t="shared" si="1"/>
        <v>4.333333333333333</v>
      </c>
      <c r="S22" s="46">
        <f t="shared" si="2"/>
        <v>3.7249999999999996</v>
      </c>
      <c r="T22" s="45">
        <f t="shared" si="3"/>
        <v>4.75</v>
      </c>
      <c r="U22" s="66">
        <f t="shared" si="4"/>
        <v>3.875</v>
      </c>
    </row>
    <row r="23" spans="1:25" x14ac:dyDescent="0.25">
      <c r="A23" s="5">
        <v>15</v>
      </c>
      <c r="B23" s="7" t="s">
        <v>52</v>
      </c>
      <c r="C23" s="8" t="s">
        <v>16</v>
      </c>
      <c r="D23" s="48">
        <v>2.5</v>
      </c>
      <c r="E23" s="47">
        <v>4.4000000000000004</v>
      </c>
      <c r="F23" s="48">
        <v>4</v>
      </c>
      <c r="G23" s="62">
        <v>4.7</v>
      </c>
      <c r="H23" s="52">
        <v>4.7</v>
      </c>
      <c r="I23" s="52">
        <v>4.5</v>
      </c>
      <c r="J23" s="58">
        <v>4.7</v>
      </c>
      <c r="K23" s="58">
        <v>3.3</v>
      </c>
      <c r="L23" s="58">
        <v>5</v>
      </c>
      <c r="M23" s="58">
        <v>4</v>
      </c>
      <c r="N23" s="59">
        <v>1</v>
      </c>
      <c r="O23" s="59">
        <v>3</v>
      </c>
      <c r="P23" s="68">
        <v>4.5</v>
      </c>
      <c r="Q23" s="53">
        <f t="shared" si="0"/>
        <v>3.6333333333333333</v>
      </c>
      <c r="R23" s="54">
        <f t="shared" si="1"/>
        <v>4.6333333333333337</v>
      </c>
      <c r="S23" s="46">
        <f t="shared" si="2"/>
        <v>4.25</v>
      </c>
      <c r="T23" s="45">
        <f t="shared" si="3"/>
        <v>2</v>
      </c>
      <c r="U23" s="66">
        <f t="shared" si="4"/>
        <v>3.8033333333333332</v>
      </c>
      <c r="X23" s="84" t="s">
        <v>139</v>
      </c>
    </row>
    <row r="24" spans="1:25" x14ac:dyDescent="0.25">
      <c r="A24" s="5">
        <v>16</v>
      </c>
      <c r="B24" s="7" t="s">
        <v>20</v>
      </c>
      <c r="C24" s="8" t="s">
        <v>16</v>
      </c>
      <c r="D24" s="48">
        <v>4.3</v>
      </c>
      <c r="E24" s="47">
        <v>4.4000000000000004</v>
      </c>
      <c r="F24" s="48">
        <v>1</v>
      </c>
      <c r="G24" s="88">
        <v>2.9</v>
      </c>
      <c r="H24" s="87">
        <v>3.5</v>
      </c>
      <c r="I24" s="52">
        <v>4.7</v>
      </c>
      <c r="J24" s="58">
        <v>2</v>
      </c>
      <c r="K24" s="58">
        <v>1</v>
      </c>
      <c r="L24" s="58">
        <v>5</v>
      </c>
      <c r="M24" s="58">
        <v>2</v>
      </c>
      <c r="N24" s="59">
        <v>4</v>
      </c>
      <c r="O24" s="59">
        <v>5</v>
      </c>
      <c r="P24" s="68">
        <v>4</v>
      </c>
      <c r="Q24" s="53">
        <f t="shared" si="0"/>
        <v>3.2333333333333329</v>
      </c>
      <c r="R24" s="54">
        <f t="shared" si="1"/>
        <v>3.7000000000000006</v>
      </c>
      <c r="S24" s="46">
        <f t="shared" si="2"/>
        <v>2.5</v>
      </c>
      <c r="T24" s="45">
        <f t="shared" si="3"/>
        <v>4.5</v>
      </c>
      <c r="U24" s="66">
        <f t="shared" si="4"/>
        <v>3.5866666666666669</v>
      </c>
      <c r="X24" s="67"/>
    </row>
    <row r="25" spans="1:25" x14ac:dyDescent="0.25">
      <c r="A25" s="5">
        <v>17</v>
      </c>
      <c r="B25" s="6" t="s">
        <v>53</v>
      </c>
      <c r="C25" s="5" t="s">
        <v>16</v>
      </c>
      <c r="D25" s="81">
        <v>2.5</v>
      </c>
      <c r="E25" s="47">
        <v>4.4000000000000004</v>
      </c>
      <c r="F25" s="48">
        <v>4.5</v>
      </c>
      <c r="G25" s="87">
        <v>0</v>
      </c>
      <c r="H25" s="52">
        <v>4.7</v>
      </c>
      <c r="I25" s="52">
        <v>4.2</v>
      </c>
      <c r="J25" s="58">
        <v>4.5</v>
      </c>
      <c r="K25" s="58">
        <v>2.4</v>
      </c>
      <c r="L25" s="58">
        <v>2.5</v>
      </c>
      <c r="M25" s="58">
        <v>3</v>
      </c>
      <c r="N25" s="59">
        <v>1</v>
      </c>
      <c r="O25" s="59">
        <v>3</v>
      </c>
      <c r="P25" s="68">
        <v>4.3</v>
      </c>
      <c r="Q25" s="53">
        <f t="shared" si="0"/>
        <v>3.8000000000000003</v>
      </c>
      <c r="R25" s="54">
        <f t="shared" si="1"/>
        <v>2.9666666666666668</v>
      </c>
      <c r="S25" s="46">
        <f t="shared" si="2"/>
        <v>3.1</v>
      </c>
      <c r="T25" s="45">
        <f t="shared" si="3"/>
        <v>2</v>
      </c>
      <c r="U25" s="103">
        <f t="shared" si="4"/>
        <v>3.2333333333333329</v>
      </c>
      <c r="X25" s="67"/>
    </row>
    <row r="26" spans="1:25" x14ac:dyDescent="0.25">
      <c r="A26" s="5">
        <v>18</v>
      </c>
      <c r="B26" s="6" t="s">
        <v>51</v>
      </c>
      <c r="C26" s="5" t="s">
        <v>16</v>
      </c>
      <c r="D26" s="81">
        <v>2</v>
      </c>
      <c r="E26" s="47">
        <v>4.4000000000000004</v>
      </c>
      <c r="F26" s="48">
        <v>2.5</v>
      </c>
      <c r="G26" s="88">
        <v>0</v>
      </c>
      <c r="H26" s="52">
        <v>4.4000000000000004</v>
      </c>
      <c r="I26" s="52">
        <v>4.2</v>
      </c>
      <c r="J26" s="58">
        <v>4.2</v>
      </c>
      <c r="K26" s="80">
        <v>0</v>
      </c>
      <c r="L26" s="58">
        <v>5</v>
      </c>
      <c r="M26" s="58">
        <v>4.7</v>
      </c>
      <c r="N26" s="59">
        <v>1</v>
      </c>
      <c r="O26" s="59">
        <v>3</v>
      </c>
      <c r="P26" s="68">
        <v>4</v>
      </c>
      <c r="Q26" s="53">
        <f t="shared" si="0"/>
        <v>2.9666666666666668</v>
      </c>
      <c r="R26" s="54">
        <f t="shared" si="1"/>
        <v>2.8666666666666671</v>
      </c>
      <c r="S26" s="46">
        <f t="shared" si="2"/>
        <v>3.4749999999999996</v>
      </c>
      <c r="T26" s="45">
        <f t="shared" si="3"/>
        <v>2</v>
      </c>
      <c r="U26" s="103">
        <f t="shared" si="4"/>
        <v>3.0616666666666665</v>
      </c>
    </row>
    <row r="27" spans="1:25" x14ac:dyDescent="0.25">
      <c r="A27" s="5">
        <v>19</v>
      </c>
      <c r="B27" s="6" t="s">
        <v>70</v>
      </c>
      <c r="C27" s="5" t="s">
        <v>13</v>
      </c>
      <c r="D27" s="48">
        <v>3.9</v>
      </c>
      <c r="E27" s="48">
        <v>4</v>
      </c>
      <c r="F27" s="48">
        <v>4</v>
      </c>
      <c r="G27" s="52">
        <v>2.2000000000000002</v>
      </c>
      <c r="H27" s="52">
        <v>4.7</v>
      </c>
      <c r="I27" s="52">
        <v>3.7</v>
      </c>
      <c r="J27" s="58">
        <v>4.5</v>
      </c>
      <c r="K27" s="58">
        <v>3.1</v>
      </c>
      <c r="L27" s="58">
        <v>5</v>
      </c>
      <c r="M27" s="58">
        <v>2</v>
      </c>
      <c r="N27" s="59">
        <v>1</v>
      </c>
      <c r="O27" s="59">
        <v>3</v>
      </c>
      <c r="P27" s="68">
        <v>4.5</v>
      </c>
      <c r="Q27" s="53">
        <f t="shared" si="0"/>
        <v>3.9666666666666668</v>
      </c>
      <c r="R27" s="54">
        <f t="shared" si="1"/>
        <v>3.5333333333333337</v>
      </c>
      <c r="S27" s="46">
        <f t="shared" si="2"/>
        <v>3.65</v>
      </c>
      <c r="T27" s="45">
        <f t="shared" si="3"/>
        <v>2</v>
      </c>
      <c r="U27" s="66">
        <f t="shared" si="4"/>
        <v>3.53</v>
      </c>
    </row>
    <row r="28" spans="1:25" x14ac:dyDescent="0.25">
      <c r="A28" s="5">
        <v>20</v>
      </c>
      <c r="B28" s="6" t="s">
        <v>22</v>
      </c>
      <c r="C28" s="5" t="s">
        <v>16</v>
      </c>
      <c r="D28" s="48">
        <v>4.8</v>
      </c>
      <c r="E28" s="47">
        <v>4.7</v>
      </c>
      <c r="F28" s="48">
        <v>4.7</v>
      </c>
      <c r="G28" s="62">
        <v>4.7</v>
      </c>
      <c r="H28" s="52">
        <v>4.8</v>
      </c>
      <c r="I28" s="52">
        <v>5</v>
      </c>
      <c r="J28" s="58">
        <v>5</v>
      </c>
      <c r="K28" s="58">
        <v>5</v>
      </c>
      <c r="L28" s="58">
        <v>5</v>
      </c>
      <c r="M28" s="58">
        <v>5</v>
      </c>
      <c r="N28" s="59">
        <v>4</v>
      </c>
      <c r="O28" s="59">
        <v>5</v>
      </c>
      <c r="P28" s="68">
        <v>5</v>
      </c>
      <c r="Q28" s="53">
        <f t="shared" si="0"/>
        <v>4.7333333333333334</v>
      </c>
      <c r="R28" s="54">
        <f t="shared" si="1"/>
        <v>4.833333333333333</v>
      </c>
      <c r="S28" s="46">
        <f t="shared" si="2"/>
        <v>5</v>
      </c>
      <c r="T28" s="45">
        <f t="shared" si="3"/>
        <v>4.5</v>
      </c>
      <c r="U28" s="66">
        <f t="shared" si="4"/>
        <v>4.8133333333333335</v>
      </c>
    </row>
    <row r="29" spans="1:25" x14ac:dyDescent="0.25">
      <c r="A29" s="5">
        <v>21</v>
      </c>
      <c r="B29" s="6" t="s">
        <v>19</v>
      </c>
      <c r="C29" s="5" t="s">
        <v>16</v>
      </c>
      <c r="D29" s="48">
        <v>4.2</v>
      </c>
      <c r="E29" s="47">
        <v>4.7</v>
      </c>
      <c r="F29" s="48">
        <v>1</v>
      </c>
      <c r="G29" s="62">
        <v>5</v>
      </c>
      <c r="H29" s="52">
        <v>4.7</v>
      </c>
      <c r="I29" s="52">
        <v>4.8</v>
      </c>
      <c r="J29" s="58">
        <v>4.3</v>
      </c>
      <c r="K29" s="80">
        <v>0</v>
      </c>
      <c r="L29" s="58">
        <v>5</v>
      </c>
      <c r="M29" s="58">
        <v>5</v>
      </c>
      <c r="N29" s="59">
        <v>2.8</v>
      </c>
      <c r="O29" s="59">
        <v>3.8</v>
      </c>
      <c r="P29" s="68">
        <v>4</v>
      </c>
      <c r="Q29" s="53">
        <f t="shared" si="0"/>
        <v>3.3000000000000003</v>
      </c>
      <c r="R29" s="54">
        <f t="shared" si="1"/>
        <v>4.833333333333333</v>
      </c>
      <c r="S29" s="46">
        <f t="shared" si="2"/>
        <v>3.5750000000000002</v>
      </c>
      <c r="T29" s="45">
        <f t="shared" si="3"/>
        <v>3.3</v>
      </c>
      <c r="U29" s="66">
        <f t="shared" si="4"/>
        <v>3.8016666666666667</v>
      </c>
    </row>
    <row r="30" spans="1:25" x14ac:dyDescent="0.25">
      <c r="A30" s="5">
        <v>22</v>
      </c>
      <c r="B30" s="60" t="s">
        <v>14</v>
      </c>
      <c r="C30" s="60" t="s">
        <v>13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53">
        <f t="shared" si="0"/>
        <v>0</v>
      </c>
      <c r="R30" s="54">
        <f t="shared" si="1"/>
        <v>0</v>
      </c>
      <c r="S30" s="46">
        <f t="shared" si="2"/>
        <v>0</v>
      </c>
      <c r="T30" s="45">
        <f t="shared" si="3"/>
        <v>0</v>
      </c>
      <c r="U30" s="103">
        <f t="shared" si="4"/>
        <v>0</v>
      </c>
    </row>
    <row r="31" spans="1:25" x14ac:dyDescent="0.25">
      <c r="A31" s="5">
        <v>23</v>
      </c>
      <c r="B31" s="6" t="s">
        <v>74</v>
      </c>
      <c r="C31" s="5" t="s">
        <v>32</v>
      </c>
      <c r="D31" s="48">
        <v>4.4000000000000004</v>
      </c>
      <c r="E31" s="86">
        <v>4</v>
      </c>
      <c r="F31" s="48">
        <v>4.7</v>
      </c>
      <c r="G31" s="52">
        <v>4</v>
      </c>
      <c r="H31" s="52">
        <v>4.4000000000000004</v>
      </c>
      <c r="I31" s="52">
        <v>4.5</v>
      </c>
      <c r="J31" s="58">
        <v>3.8</v>
      </c>
      <c r="K31" s="58">
        <v>2</v>
      </c>
      <c r="L31" s="58">
        <v>4.5</v>
      </c>
      <c r="M31" s="58">
        <v>5</v>
      </c>
      <c r="N31" s="59">
        <v>4.5</v>
      </c>
      <c r="O31" s="59">
        <v>5</v>
      </c>
      <c r="P31" s="68">
        <v>4.7</v>
      </c>
      <c r="Q31" s="53">
        <f t="shared" si="0"/>
        <v>4.3666666666666671</v>
      </c>
      <c r="R31" s="54">
        <f t="shared" si="1"/>
        <v>4.3</v>
      </c>
      <c r="S31" s="46">
        <f t="shared" si="2"/>
        <v>3.8250000000000002</v>
      </c>
      <c r="T31" s="45">
        <f t="shared" si="3"/>
        <v>4.75</v>
      </c>
      <c r="U31" s="66">
        <f t="shared" si="4"/>
        <v>4.3883333333333336</v>
      </c>
    </row>
    <row r="32" spans="1:25" x14ac:dyDescent="0.25">
      <c r="A32" s="5">
        <v>24</v>
      </c>
      <c r="B32" s="6" t="s">
        <v>68</v>
      </c>
      <c r="C32" s="5" t="s">
        <v>13</v>
      </c>
      <c r="D32" s="48">
        <v>4</v>
      </c>
      <c r="E32" s="47">
        <v>4.5</v>
      </c>
      <c r="F32" s="48">
        <v>3</v>
      </c>
      <c r="G32" s="62">
        <v>3.4</v>
      </c>
      <c r="H32" s="52">
        <v>4</v>
      </c>
      <c r="I32" s="52">
        <v>4.5</v>
      </c>
      <c r="J32" s="58">
        <v>3.9</v>
      </c>
      <c r="K32" s="58">
        <v>1.4</v>
      </c>
      <c r="L32" s="58">
        <v>4</v>
      </c>
      <c r="M32" s="58">
        <v>2.5</v>
      </c>
      <c r="N32" s="59">
        <v>4.5</v>
      </c>
      <c r="O32" s="59">
        <v>5</v>
      </c>
      <c r="P32" s="68">
        <v>4.5</v>
      </c>
      <c r="Q32" s="53">
        <f t="shared" si="0"/>
        <v>3.8333333333333335</v>
      </c>
      <c r="R32" s="54">
        <f t="shared" si="1"/>
        <v>3.9666666666666668</v>
      </c>
      <c r="S32" s="46">
        <f t="shared" si="2"/>
        <v>2.95</v>
      </c>
      <c r="T32" s="45">
        <f t="shared" si="3"/>
        <v>4.75</v>
      </c>
      <c r="U32" s="66">
        <f t="shared" si="4"/>
        <v>4</v>
      </c>
    </row>
    <row r="33" spans="1:23" x14ac:dyDescent="0.25">
      <c r="A33" s="5">
        <v>25</v>
      </c>
      <c r="B33" s="60" t="s">
        <v>91</v>
      </c>
      <c r="C33" s="61" t="s">
        <v>32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53">
        <f t="shared" si="0"/>
        <v>0</v>
      </c>
      <c r="R33" s="54">
        <f t="shared" si="1"/>
        <v>0</v>
      </c>
      <c r="S33" s="46">
        <f t="shared" si="2"/>
        <v>0</v>
      </c>
      <c r="T33" s="45">
        <f t="shared" si="3"/>
        <v>0</v>
      </c>
      <c r="U33" s="103">
        <f t="shared" si="4"/>
        <v>0</v>
      </c>
    </row>
    <row r="34" spans="1:23" x14ac:dyDescent="0.25">
      <c r="A34" s="5">
        <v>26</v>
      </c>
      <c r="B34" s="6" t="s">
        <v>67</v>
      </c>
      <c r="C34" s="5" t="s">
        <v>13</v>
      </c>
      <c r="D34" s="81">
        <v>2</v>
      </c>
      <c r="E34" s="47">
        <v>4.5</v>
      </c>
      <c r="F34" s="48">
        <v>4</v>
      </c>
      <c r="G34" s="62">
        <v>3.4</v>
      </c>
      <c r="H34" s="87">
        <v>5</v>
      </c>
      <c r="I34" s="52">
        <v>4.7</v>
      </c>
      <c r="J34" s="58">
        <v>5</v>
      </c>
      <c r="K34" s="58">
        <v>4.5</v>
      </c>
      <c r="L34" s="58">
        <v>4</v>
      </c>
      <c r="M34" s="58">
        <v>5</v>
      </c>
      <c r="N34" s="59">
        <v>4.5</v>
      </c>
      <c r="O34" s="59">
        <v>5</v>
      </c>
      <c r="P34" s="68">
        <v>4.8</v>
      </c>
      <c r="Q34" s="53">
        <f t="shared" si="0"/>
        <v>3.5</v>
      </c>
      <c r="R34" s="54">
        <f t="shared" si="1"/>
        <v>4.3666666666666671</v>
      </c>
      <c r="S34" s="46">
        <f t="shared" si="2"/>
        <v>4.625</v>
      </c>
      <c r="T34" s="45">
        <f t="shared" si="3"/>
        <v>4.75</v>
      </c>
      <c r="U34" s="66">
        <f t="shared" si="4"/>
        <v>4.4083333333333332</v>
      </c>
    </row>
    <row r="35" spans="1:23" x14ac:dyDescent="0.25">
      <c r="A35" s="5">
        <v>27</v>
      </c>
      <c r="B35" s="6" t="s">
        <v>92</v>
      </c>
      <c r="C35" s="5" t="s">
        <v>16</v>
      </c>
      <c r="D35" s="48">
        <v>4.0999999999999996</v>
      </c>
      <c r="E35" s="85">
        <v>5</v>
      </c>
      <c r="F35" s="48">
        <v>4.7</v>
      </c>
      <c r="G35" s="62">
        <v>4.3</v>
      </c>
      <c r="H35" s="52">
        <v>3.9</v>
      </c>
      <c r="I35" s="52">
        <v>4.4000000000000004</v>
      </c>
      <c r="J35" s="58">
        <v>4.5</v>
      </c>
      <c r="K35" s="80">
        <v>0</v>
      </c>
      <c r="L35" s="58">
        <v>2.2999999999999998</v>
      </c>
      <c r="M35" s="58">
        <v>3</v>
      </c>
      <c r="N35" s="59">
        <v>2.8</v>
      </c>
      <c r="O35" s="59">
        <v>3.8</v>
      </c>
      <c r="P35" s="68">
        <v>4</v>
      </c>
      <c r="Q35" s="53">
        <f t="shared" si="0"/>
        <v>4.6000000000000005</v>
      </c>
      <c r="R35" s="54">
        <f t="shared" si="1"/>
        <v>4.2</v>
      </c>
      <c r="S35" s="46">
        <f t="shared" si="2"/>
        <v>2.4500000000000002</v>
      </c>
      <c r="T35" s="45">
        <f t="shared" si="3"/>
        <v>3.3</v>
      </c>
      <c r="U35" s="66">
        <f t="shared" si="4"/>
        <v>3.71</v>
      </c>
    </row>
    <row r="36" spans="1:23" x14ac:dyDescent="0.25">
      <c r="A36" s="5">
        <v>28</v>
      </c>
      <c r="B36" s="6" t="s">
        <v>31</v>
      </c>
      <c r="C36" s="5" t="s">
        <v>32</v>
      </c>
      <c r="D36" s="81">
        <v>0</v>
      </c>
      <c r="E36" s="86">
        <v>4</v>
      </c>
      <c r="F36" s="81">
        <v>3.5</v>
      </c>
      <c r="G36" s="62">
        <v>3</v>
      </c>
      <c r="H36" s="52">
        <v>4.7</v>
      </c>
      <c r="I36" s="87">
        <v>3.8</v>
      </c>
      <c r="J36" s="58">
        <v>5</v>
      </c>
      <c r="K36" s="58">
        <v>2</v>
      </c>
      <c r="L36" s="80">
        <v>4.5</v>
      </c>
      <c r="M36" s="80">
        <v>3</v>
      </c>
      <c r="N36" s="59">
        <v>4.5</v>
      </c>
      <c r="O36" s="59">
        <v>5</v>
      </c>
      <c r="P36" s="68">
        <v>4</v>
      </c>
      <c r="Q36" s="53">
        <f t="shared" si="0"/>
        <v>2.5</v>
      </c>
      <c r="R36" s="54">
        <f t="shared" si="1"/>
        <v>3.8333333333333335</v>
      </c>
      <c r="S36" s="46">
        <f t="shared" si="2"/>
        <v>3.625</v>
      </c>
      <c r="T36" s="45">
        <f t="shared" si="3"/>
        <v>4.75</v>
      </c>
      <c r="U36" s="66">
        <f t="shared" si="4"/>
        <v>3.7416666666666671</v>
      </c>
    </row>
    <row r="37" spans="1:23" x14ac:dyDescent="0.25">
      <c r="A37" s="5">
        <v>29</v>
      </c>
      <c r="B37" s="60" t="s">
        <v>111</v>
      </c>
      <c r="C37" s="61" t="s">
        <v>40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53">
        <f t="shared" si="0"/>
        <v>0</v>
      </c>
      <c r="R37" s="54">
        <f t="shared" si="1"/>
        <v>0</v>
      </c>
      <c r="S37" s="46">
        <f t="shared" si="2"/>
        <v>0</v>
      </c>
      <c r="T37" s="45">
        <f t="shared" si="3"/>
        <v>0</v>
      </c>
      <c r="U37" s="103">
        <f t="shared" ref="U37" si="5">SUM(P37:T37)/5</f>
        <v>0</v>
      </c>
    </row>
    <row r="38" spans="1:23" x14ac:dyDescent="0.25">
      <c r="A38" s="5">
        <v>30</v>
      </c>
      <c r="B38" s="6" t="s">
        <v>61</v>
      </c>
      <c r="C38" s="5" t="s">
        <v>34</v>
      </c>
      <c r="D38" s="48">
        <v>3.2</v>
      </c>
      <c r="E38" s="47">
        <v>4.7</v>
      </c>
      <c r="F38" s="48">
        <v>2.5</v>
      </c>
      <c r="G38" s="62">
        <v>3.5</v>
      </c>
      <c r="H38" s="52">
        <v>3.8</v>
      </c>
      <c r="I38" s="52">
        <v>4</v>
      </c>
      <c r="J38" s="58">
        <v>2</v>
      </c>
      <c r="K38" s="58">
        <v>2</v>
      </c>
      <c r="L38" s="58">
        <v>3.8</v>
      </c>
      <c r="M38" s="58">
        <v>2.7</v>
      </c>
      <c r="N38" s="59">
        <v>2.8</v>
      </c>
      <c r="O38" s="59">
        <v>3.8</v>
      </c>
      <c r="P38" s="68">
        <v>4.2</v>
      </c>
      <c r="Q38" s="53">
        <f t="shared" si="0"/>
        <v>3.4666666666666668</v>
      </c>
      <c r="R38" s="54">
        <f t="shared" si="1"/>
        <v>3.7666666666666671</v>
      </c>
      <c r="S38" s="46">
        <f t="shared" si="2"/>
        <v>2.625</v>
      </c>
      <c r="T38" s="45">
        <f t="shared" si="3"/>
        <v>3.3</v>
      </c>
      <c r="U38" s="66">
        <f t="shared" ref="U38" si="6">SUM(P38:T38)/5</f>
        <v>3.4716666666666667</v>
      </c>
      <c r="W38" s="104"/>
    </row>
    <row r="40" spans="1:23" x14ac:dyDescent="0.25">
      <c r="A40" s="101" t="s">
        <v>126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</row>
    <row r="42" spans="1:23" x14ac:dyDescent="0.25">
      <c r="A42" s="5">
        <v>2</v>
      </c>
      <c r="B42" s="7" t="s">
        <v>82</v>
      </c>
      <c r="C42" s="5" t="s">
        <v>34</v>
      </c>
      <c r="D42" s="48">
        <v>4.7</v>
      </c>
      <c r="E42" s="85">
        <v>0</v>
      </c>
      <c r="F42" s="48">
        <v>2</v>
      </c>
      <c r="G42" s="88">
        <v>0</v>
      </c>
      <c r="H42" s="52">
        <v>3.8</v>
      </c>
      <c r="I42" s="52">
        <v>4</v>
      </c>
      <c r="J42" s="58">
        <v>4.0999999999999996</v>
      </c>
      <c r="K42" s="58">
        <v>1.1000000000000001</v>
      </c>
      <c r="L42" s="58">
        <v>4</v>
      </c>
      <c r="M42" s="58">
        <v>3</v>
      </c>
      <c r="N42" s="59">
        <v>2.5</v>
      </c>
      <c r="O42" s="59">
        <v>3.8</v>
      </c>
      <c r="P42" s="68">
        <v>4</v>
      </c>
      <c r="Q42" s="53">
        <v>2.2333333333333334</v>
      </c>
      <c r="R42" s="54">
        <v>2.6</v>
      </c>
      <c r="S42" s="46">
        <v>3.05</v>
      </c>
      <c r="T42" s="45">
        <v>3.15</v>
      </c>
      <c r="U42" s="103">
        <v>3.0066666666666668</v>
      </c>
    </row>
    <row r="43" spans="1:23" x14ac:dyDescent="0.25">
      <c r="A43" s="5">
        <v>9</v>
      </c>
      <c r="B43" s="60" t="s">
        <v>66</v>
      </c>
      <c r="C43" s="61" t="s">
        <v>13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53">
        <v>0</v>
      </c>
      <c r="R43" s="54">
        <v>0</v>
      </c>
      <c r="S43" s="46">
        <v>0</v>
      </c>
      <c r="T43" s="45">
        <v>0</v>
      </c>
      <c r="U43" s="103">
        <v>0</v>
      </c>
    </row>
    <row r="44" spans="1:23" x14ac:dyDescent="0.25">
      <c r="A44" s="5">
        <v>13</v>
      </c>
      <c r="B44" s="60" t="s">
        <v>21</v>
      </c>
      <c r="C44" s="61" t="s">
        <v>16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53">
        <v>0</v>
      </c>
      <c r="R44" s="54">
        <v>0</v>
      </c>
      <c r="S44" s="46">
        <v>0</v>
      </c>
      <c r="T44" s="45">
        <v>0</v>
      </c>
      <c r="U44" s="103">
        <v>0</v>
      </c>
    </row>
    <row r="45" spans="1:23" x14ac:dyDescent="0.25">
      <c r="A45" s="5">
        <v>17</v>
      </c>
      <c r="B45" s="6" t="s">
        <v>53</v>
      </c>
      <c r="C45" s="5" t="s">
        <v>16</v>
      </c>
      <c r="D45" s="81">
        <v>2.5</v>
      </c>
      <c r="E45" s="47">
        <v>4.4000000000000004</v>
      </c>
      <c r="F45" s="48">
        <v>4.5</v>
      </c>
      <c r="G45" s="87">
        <v>0</v>
      </c>
      <c r="H45" s="52">
        <v>4.7</v>
      </c>
      <c r="I45" s="52">
        <v>4.2</v>
      </c>
      <c r="J45" s="58">
        <v>4.5</v>
      </c>
      <c r="K45" s="58">
        <v>2.4</v>
      </c>
      <c r="L45" s="58">
        <v>2.5</v>
      </c>
      <c r="M45" s="58">
        <v>3</v>
      </c>
      <c r="N45" s="59">
        <v>1</v>
      </c>
      <c r="O45" s="59">
        <v>3</v>
      </c>
      <c r="P45" s="68">
        <v>4.3</v>
      </c>
      <c r="Q45" s="53">
        <v>3.8000000000000003</v>
      </c>
      <c r="R45" s="54">
        <v>2.9666666666666668</v>
      </c>
      <c r="S45" s="46">
        <v>3.1</v>
      </c>
      <c r="T45" s="45">
        <v>2</v>
      </c>
      <c r="U45" s="103">
        <v>3.2333333333333329</v>
      </c>
    </row>
    <row r="46" spans="1:23" x14ac:dyDescent="0.25">
      <c r="A46" s="5">
        <v>18</v>
      </c>
      <c r="B46" s="6" t="s">
        <v>51</v>
      </c>
      <c r="C46" s="5" t="s">
        <v>16</v>
      </c>
      <c r="D46" s="81">
        <v>2</v>
      </c>
      <c r="E46" s="47">
        <v>4.4000000000000004</v>
      </c>
      <c r="F46" s="48">
        <v>2.5</v>
      </c>
      <c r="G46" s="88">
        <v>0</v>
      </c>
      <c r="H46" s="52">
        <v>4.4000000000000004</v>
      </c>
      <c r="I46" s="52">
        <v>4.2</v>
      </c>
      <c r="J46" s="58">
        <v>4.2</v>
      </c>
      <c r="K46" s="80">
        <v>0</v>
      </c>
      <c r="L46" s="58">
        <v>5</v>
      </c>
      <c r="M46" s="58">
        <v>4.7</v>
      </c>
      <c r="N46" s="59">
        <v>1</v>
      </c>
      <c r="O46" s="59">
        <v>3</v>
      </c>
      <c r="P46" s="68">
        <v>4</v>
      </c>
      <c r="Q46" s="53">
        <v>2.9666666666666668</v>
      </c>
      <c r="R46" s="54">
        <v>2.8666666666666671</v>
      </c>
      <c r="S46" s="46">
        <v>3.4749999999999996</v>
      </c>
      <c r="T46" s="45">
        <v>2</v>
      </c>
      <c r="U46" s="103">
        <v>3.0616666666666665</v>
      </c>
    </row>
    <row r="47" spans="1:23" x14ac:dyDescent="0.25">
      <c r="A47" s="5">
        <v>22</v>
      </c>
      <c r="B47" s="60" t="s">
        <v>14</v>
      </c>
      <c r="C47" s="60" t="s">
        <v>13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53">
        <v>0</v>
      </c>
      <c r="R47" s="54">
        <v>0</v>
      </c>
      <c r="S47" s="46">
        <v>0</v>
      </c>
      <c r="T47" s="45">
        <v>0</v>
      </c>
      <c r="U47" s="103">
        <v>0</v>
      </c>
    </row>
    <row r="48" spans="1:23" x14ac:dyDescent="0.25">
      <c r="A48" s="5">
        <v>25</v>
      </c>
      <c r="B48" s="60" t="s">
        <v>91</v>
      </c>
      <c r="C48" s="61" t="s">
        <v>32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53">
        <v>0</v>
      </c>
      <c r="R48" s="54">
        <v>0</v>
      </c>
      <c r="S48" s="46">
        <v>0</v>
      </c>
      <c r="T48" s="45">
        <v>0</v>
      </c>
      <c r="U48" s="103">
        <v>0</v>
      </c>
    </row>
    <row r="49" spans="1:21" x14ac:dyDescent="0.25">
      <c r="A49" s="5">
        <v>29</v>
      </c>
      <c r="B49" s="60" t="s">
        <v>111</v>
      </c>
      <c r="C49" s="61" t="s">
        <v>40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53">
        <v>0</v>
      </c>
      <c r="R49" s="54">
        <v>0</v>
      </c>
      <c r="S49" s="46">
        <v>0</v>
      </c>
      <c r="T49" s="45">
        <v>0</v>
      </c>
      <c r="U49" s="103">
        <v>0</v>
      </c>
    </row>
  </sheetData>
  <mergeCells count="8">
    <mergeCell ref="A40:U40"/>
    <mergeCell ref="D7:N7"/>
    <mergeCell ref="P7:T7"/>
    <mergeCell ref="A1:U1"/>
    <mergeCell ref="A2:U2"/>
    <mergeCell ref="A3:U3"/>
    <mergeCell ref="A4:U4"/>
    <mergeCell ref="A5:U5"/>
  </mergeCells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44"/>
  <sheetViews>
    <sheetView topLeftCell="A7" workbookViewId="0">
      <pane ySplit="2" topLeftCell="A12" activePane="bottomLeft" state="frozen"/>
      <selection activeCell="A7" sqref="A7"/>
      <selection pane="bottomLeft" activeCell="K20" sqref="K20"/>
    </sheetView>
  </sheetViews>
  <sheetFormatPr baseColWidth="10" defaultRowHeight="15" x14ac:dyDescent="0.25"/>
  <cols>
    <col min="1" max="1" width="4.140625" customWidth="1"/>
    <col min="2" max="2" width="29.5703125" customWidth="1"/>
    <col min="3" max="3" width="4.5703125" customWidth="1"/>
    <col min="4" max="21" width="3.42578125" customWidth="1"/>
    <col min="22" max="22" width="1.140625" customWidth="1"/>
    <col min="23" max="23" width="3.5703125" customWidth="1"/>
    <col min="24" max="24" width="23" customWidth="1"/>
    <col min="25" max="25" width="7.85546875" customWidth="1"/>
  </cols>
  <sheetData>
    <row r="1" spans="1:25" x14ac:dyDescent="0.25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5" x14ac:dyDescent="0.25">
      <c r="A2" s="100" t="s">
        <v>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5" x14ac:dyDescent="0.25">
      <c r="A3" s="100" t="s">
        <v>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5" x14ac:dyDescent="0.25">
      <c r="A4" s="100" t="s">
        <v>11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5" x14ac:dyDescent="0.25">
      <c r="A5" s="100" t="s">
        <v>79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25" x14ac:dyDescent="0.25">
      <c r="A6" s="50"/>
      <c r="B6" s="50"/>
      <c r="C6" s="50"/>
      <c r="D6" s="50"/>
      <c r="E6" s="50"/>
      <c r="F6" s="50"/>
      <c r="G6" s="50"/>
      <c r="H6" s="50"/>
      <c r="I6" s="64"/>
      <c r="J6" s="50"/>
      <c r="K6" s="63"/>
      <c r="L6" s="63"/>
      <c r="M6" s="50"/>
      <c r="N6" s="50"/>
      <c r="O6" s="50"/>
      <c r="P6" s="50"/>
      <c r="Q6" s="50"/>
      <c r="R6" s="50"/>
      <c r="S6" s="50"/>
      <c r="T6" s="50"/>
      <c r="U6" s="50"/>
    </row>
    <row r="7" spans="1:25" x14ac:dyDescent="0.25">
      <c r="D7" s="102" t="s">
        <v>117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 t="s">
        <v>118</v>
      </c>
      <c r="Q7" s="102"/>
      <c r="R7" s="102"/>
      <c r="S7" s="102"/>
      <c r="T7" s="102"/>
      <c r="U7" s="56" t="s">
        <v>119</v>
      </c>
    </row>
    <row r="8" spans="1:25" x14ac:dyDescent="0.25">
      <c r="A8" s="2" t="s">
        <v>0</v>
      </c>
      <c r="B8" s="2" t="s">
        <v>1</v>
      </c>
      <c r="C8" s="21" t="s">
        <v>83</v>
      </c>
      <c r="D8" s="44">
        <v>1</v>
      </c>
      <c r="E8" s="44">
        <v>2</v>
      </c>
      <c r="F8" s="44">
        <v>3</v>
      </c>
      <c r="G8" s="44">
        <v>4</v>
      </c>
      <c r="H8" s="44">
        <v>5</v>
      </c>
      <c r="I8" s="44">
        <v>6</v>
      </c>
      <c r="J8" s="44">
        <v>7</v>
      </c>
      <c r="K8" s="44">
        <v>8</v>
      </c>
      <c r="L8" s="44">
        <v>9</v>
      </c>
      <c r="M8" s="44">
        <v>10</v>
      </c>
      <c r="N8" s="44">
        <v>11</v>
      </c>
      <c r="O8" s="44">
        <v>12</v>
      </c>
      <c r="P8" s="44">
        <v>13</v>
      </c>
      <c r="Q8" s="55" t="s">
        <v>112</v>
      </c>
      <c r="R8" s="55" t="s">
        <v>113</v>
      </c>
      <c r="S8" s="55" t="s">
        <v>114</v>
      </c>
      <c r="T8" s="55" t="s">
        <v>115</v>
      </c>
      <c r="U8" s="57" t="s">
        <v>116</v>
      </c>
    </row>
    <row r="9" spans="1:25" x14ac:dyDescent="0.25">
      <c r="A9" s="9">
        <v>1</v>
      </c>
      <c r="B9" s="7" t="s">
        <v>120</v>
      </c>
      <c r="C9" s="5" t="s">
        <v>3</v>
      </c>
      <c r="D9" s="48">
        <v>4.7</v>
      </c>
      <c r="E9" s="81">
        <v>0</v>
      </c>
      <c r="F9" s="48">
        <v>2.7</v>
      </c>
      <c r="G9" s="88">
        <v>0</v>
      </c>
      <c r="H9" s="52">
        <v>3.5</v>
      </c>
      <c r="I9" s="52">
        <v>4.7</v>
      </c>
      <c r="J9" s="58">
        <v>2.5</v>
      </c>
      <c r="K9" s="58">
        <v>2.9</v>
      </c>
      <c r="L9" s="58">
        <v>3.5</v>
      </c>
      <c r="M9" s="58">
        <v>2</v>
      </c>
      <c r="N9" s="59">
        <v>4</v>
      </c>
      <c r="O9" s="59">
        <v>5</v>
      </c>
      <c r="P9" s="68">
        <v>4</v>
      </c>
      <c r="Q9" s="53">
        <f t="shared" ref="Q9:Q34" si="0">(D9+E9+F9)/3</f>
        <v>2.4666666666666668</v>
      </c>
      <c r="R9" s="54">
        <f t="shared" ref="R9:R34" si="1">(G9+H9+I9)/3</f>
        <v>2.7333333333333329</v>
      </c>
      <c r="S9" s="46">
        <f>(J9+K9+L9+M9)/4</f>
        <v>2.7250000000000001</v>
      </c>
      <c r="T9" s="45">
        <f>(N9+O9)/2</f>
        <v>4.5</v>
      </c>
      <c r="U9" s="103">
        <f>SUM(P9:T9)/5</f>
        <v>3.2849999999999993</v>
      </c>
      <c r="W9" s="30">
        <v>1</v>
      </c>
      <c r="X9" s="31" t="s">
        <v>133</v>
      </c>
      <c r="Y9" s="49">
        <v>40738</v>
      </c>
    </row>
    <row r="10" spans="1:25" x14ac:dyDescent="0.25">
      <c r="A10" s="9">
        <v>2</v>
      </c>
      <c r="B10" s="6" t="s">
        <v>50</v>
      </c>
      <c r="C10" s="5" t="s">
        <v>3</v>
      </c>
      <c r="D10" s="48">
        <v>4.8</v>
      </c>
      <c r="E10" s="47">
        <v>4.8</v>
      </c>
      <c r="F10" s="48">
        <v>4.5</v>
      </c>
      <c r="G10" s="62">
        <v>5</v>
      </c>
      <c r="H10" s="52">
        <v>4.5</v>
      </c>
      <c r="I10" s="52">
        <v>5</v>
      </c>
      <c r="J10" s="58">
        <v>5</v>
      </c>
      <c r="K10" s="58">
        <v>5</v>
      </c>
      <c r="L10" s="58">
        <v>5</v>
      </c>
      <c r="M10" s="58">
        <v>4.7</v>
      </c>
      <c r="N10" s="59">
        <v>5</v>
      </c>
      <c r="O10" s="59">
        <v>5</v>
      </c>
      <c r="P10" s="68">
        <v>5</v>
      </c>
      <c r="Q10" s="53">
        <f t="shared" si="0"/>
        <v>4.7</v>
      </c>
      <c r="R10" s="54">
        <f t="shared" si="1"/>
        <v>4.833333333333333</v>
      </c>
      <c r="S10" s="46">
        <f>(J10+K10+L10+M10)/4</f>
        <v>4.9249999999999998</v>
      </c>
      <c r="T10" s="45">
        <f t="shared" ref="T10:T34" si="2">(N10+O10)/2</f>
        <v>5</v>
      </c>
      <c r="U10" s="66">
        <f t="shared" ref="U10:U34" si="3">SUM(P10:T10)/5</f>
        <v>4.8916666666666666</v>
      </c>
      <c r="W10" s="30">
        <v>2</v>
      </c>
      <c r="X10" s="31" t="s">
        <v>141</v>
      </c>
      <c r="Y10" s="49">
        <v>40753</v>
      </c>
    </row>
    <row r="11" spans="1:25" x14ac:dyDescent="0.25">
      <c r="A11" s="9">
        <v>3</v>
      </c>
      <c r="B11" s="6" t="s">
        <v>93</v>
      </c>
      <c r="C11" s="5" t="s">
        <v>3</v>
      </c>
      <c r="D11" s="48">
        <v>4.8</v>
      </c>
      <c r="E11" s="48">
        <v>4.7</v>
      </c>
      <c r="F11" s="48">
        <v>3.3</v>
      </c>
      <c r="G11" s="62">
        <v>4.9000000000000004</v>
      </c>
      <c r="H11" s="52">
        <v>4</v>
      </c>
      <c r="I11" s="52">
        <v>4.7</v>
      </c>
      <c r="J11" s="58">
        <v>3.7</v>
      </c>
      <c r="K11" s="58">
        <v>5</v>
      </c>
      <c r="L11" s="58">
        <v>3.8</v>
      </c>
      <c r="M11" s="58">
        <v>3</v>
      </c>
      <c r="N11" s="59">
        <v>5</v>
      </c>
      <c r="O11" s="59">
        <v>5</v>
      </c>
      <c r="P11" s="68">
        <v>4.7</v>
      </c>
      <c r="Q11" s="53">
        <f t="shared" si="0"/>
        <v>4.2666666666666666</v>
      </c>
      <c r="R11" s="54">
        <f t="shared" si="1"/>
        <v>4.5333333333333341</v>
      </c>
      <c r="S11" s="46">
        <f>(J11+K11+L11+M11)/4</f>
        <v>3.875</v>
      </c>
      <c r="T11" s="45">
        <f t="shared" si="2"/>
        <v>5</v>
      </c>
      <c r="U11" s="66">
        <f t="shared" si="3"/>
        <v>4.4749999999999996</v>
      </c>
      <c r="W11" s="30">
        <v>3</v>
      </c>
      <c r="X11" s="31" t="s">
        <v>161</v>
      </c>
      <c r="Y11" s="49">
        <v>40787</v>
      </c>
    </row>
    <row r="12" spans="1:25" x14ac:dyDescent="0.25">
      <c r="A12" s="9">
        <v>4</v>
      </c>
      <c r="B12" s="6" t="s">
        <v>94</v>
      </c>
      <c r="C12" s="5" t="s">
        <v>3</v>
      </c>
      <c r="D12" s="48">
        <v>4</v>
      </c>
      <c r="E12" s="48">
        <v>3.8</v>
      </c>
      <c r="F12" s="48">
        <v>1</v>
      </c>
      <c r="G12" s="88">
        <v>0</v>
      </c>
      <c r="H12" s="52">
        <v>3.5</v>
      </c>
      <c r="I12" s="52">
        <v>4.7</v>
      </c>
      <c r="J12" s="58">
        <v>3.5</v>
      </c>
      <c r="K12" s="58">
        <v>3.5</v>
      </c>
      <c r="L12" s="58">
        <v>4</v>
      </c>
      <c r="M12" s="58">
        <v>2.5</v>
      </c>
      <c r="N12" s="59">
        <v>4</v>
      </c>
      <c r="O12" s="59">
        <v>5</v>
      </c>
      <c r="P12" s="68">
        <v>4.5</v>
      </c>
      <c r="Q12" s="53">
        <f t="shared" si="0"/>
        <v>2.9333333333333336</v>
      </c>
      <c r="R12" s="54">
        <f t="shared" si="1"/>
        <v>2.7333333333333329</v>
      </c>
      <c r="S12" s="46">
        <f>(J12+K12+L12+M12)/4</f>
        <v>3.375</v>
      </c>
      <c r="T12" s="45">
        <f t="shared" si="2"/>
        <v>4.5</v>
      </c>
      <c r="U12" s="66">
        <f t="shared" si="3"/>
        <v>3.6083333333333329</v>
      </c>
      <c r="W12" s="32">
        <v>4</v>
      </c>
      <c r="X12" s="33" t="s">
        <v>140</v>
      </c>
      <c r="Y12" s="40">
        <v>40759</v>
      </c>
    </row>
    <row r="13" spans="1:25" x14ac:dyDescent="0.25">
      <c r="A13" s="9">
        <v>5</v>
      </c>
      <c r="B13" s="6" t="s">
        <v>2</v>
      </c>
      <c r="C13" s="5" t="s">
        <v>3</v>
      </c>
      <c r="D13" s="48">
        <v>4.7</v>
      </c>
      <c r="E13" s="47">
        <v>4.8</v>
      </c>
      <c r="F13" s="48">
        <v>3.7</v>
      </c>
      <c r="G13" s="88">
        <v>2.9</v>
      </c>
      <c r="H13" s="52">
        <v>4</v>
      </c>
      <c r="I13" s="52">
        <v>4.7</v>
      </c>
      <c r="J13" s="58">
        <v>3.5</v>
      </c>
      <c r="K13" s="58">
        <v>2.6</v>
      </c>
      <c r="L13" s="58">
        <v>3.8</v>
      </c>
      <c r="M13" s="58">
        <v>2</v>
      </c>
      <c r="N13" s="59">
        <v>1</v>
      </c>
      <c r="O13" s="59">
        <v>3</v>
      </c>
      <c r="P13" s="68">
        <v>4.2</v>
      </c>
      <c r="Q13" s="53">
        <f t="shared" si="0"/>
        <v>4.3999999999999995</v>
      </c>
      <c r="R13" s="54">
        <f t="shared" si="1"/>
        <v>3.8666666666666671</v>
      </c>
      <c r="S13" s="46">
        <f t="shared" ref="S13:S34" si="4">(J13+K13+L13+M13)/4</f>
        <v>2.9749999999999996</v>
      </c>
      <c r="T13" s="45">
        <f t="shared" si="2"/>
        <v>2</v>
      </c>
      <c r="U13" s="66">
        <f t="shared" si="3"/>
        <v>3.4883333333333333</v>
      </c>
      <c r="W13" s="32">
        <v>5</v>
      </c>
      <c r="X13" s="33" t="s">
        <v>164</v>
      </c>
      <c r="Y13" s="40">
        <v>40780</v>
      </c>
    </row>
    <row r="14" spans="1:25" x14ac:dyDescent="0.25">
      <c r="A14" s="9">
        <v>6</v>
      </c>
      <c r="B14" s="6" t="s">
        <v>37</v>
      </c>
      <c r="C14" s="5" t="s">
        <v>34</v>
      </c>
      <c r="D14" s="48">
        <v>4</v>
      </c>
      <c r="E14" s="47">
        <v>4.7</v>
      </c>
      <c r="F14" s="48">
        <v>3.5</v>
      </c>
      <c r="G14" s="62">
        <v>4.4000000000000004</v>
      </c>
      <c r="H14" s="52">
        <v>4.2</v>
      </c>
      <c r="I14" s="52">
        <v>4</v>
      </c>
      <c r="J14" s="58">
        <v>4.5</v>
      </c>
      <c r="K14" s="58">
        <v>5</v>
      </c>
      <c r="L14" s="58">
        <v>4.7</v>
      </c>
      <c r="M14" s="58">
        <v>2.7</v>
      </c>
      <c r="N14" s="59">
        <v>5</v>
      </c>
      <c r="O14" s="59">
        <v>5</v>
      </c>
      <c r="P14" s="68">
        <v>5</v>
      </c>
      <c r="Q14" s="53">
        <f t="shared" si="0"/>
        <v>4.0666666666666664</v>
      </c>
      <c r="R14" s="54">
        <f t="shared" si="1"/>
        <v>4.2</v>
      </c>
      <c r="S14" s="46">
        <f t="shared" si="4"/>
        <v>4.2249999999999996</v>
      </c>
      <c r="T14" s="45">
        <f t="shared" si="2"/>
        <v>5</v>
      </c>
      <c r="U14" s="66">
        <f t="shared" si="3"/>
        <v>4.4983333333333331</v>
      </c>
      <c r="W14" s="32">
        <v>6</v>
      </c>
      <c r="X14" s="33" t="s">
        <v>170</v>
      </c>
      <c r="Y14" s="40">
        <v>40787</v>
      </c>
    </row>
    <row r="15" spans="1:25" x14ac:dyDescent="0.25">
      <c r="A15" s="9">
        <v>7</v>
      </c>
      <c r="B15" s="6" t="s">
        <v>8</v>
      </c>
      <c r="C15" s="5" t="s">
        <v>5</v>
      </c>
      <c r="D15" s="48">
        <v>4.7</v>
      </c>
      <c r="E15" s="47">
        <v>4.4000000000000004</v>
      </c>
      <c r="F15" s="48">
        <v>4.7</v>
      </c>
      <c r="G15" s="62">
        <v>3.9</v>
      </c>
      <c r="H15" s="52">
        <v>4.5</v>
      </c>
      <c r="I15" s="52">
        <v>4.9000000000000004</v>
      </c>
      <c r="J15" s="58">
        <v>5</v>
      </c>
      <c r="K15" s="58">
        <v>5</v>
      </c>
      <c r="L15" s="58">
        <v>4.5999999999999996</v>
      </c>
      <c r="M15" s="58">
        <v>2.5</v>
      </c>
      <c r="N15" s="59">
        <v>4.7</v>
      </c>
      <c r="O15" s="59">
        <v>5</v>
      </c>
      <c r="P15" s="68">
        <v>5</v>
      </c>
      <c r="Q15" s="53">
        <f t="shared" si="0"/>
        <v>4.6000000000000005</v>
      </c>
      <c r="R15" s="54">
        <f t="shared" si="1"/>
        <v>4.4333333333333336</v>
      </c>
      <c r="S15" s="46">
        <f t="shared" si="4"/>
        <v>4.2750000000000004</v>
      </c>
      <c r="T15" s="45">
        <f t="shared" si="2"/>
        <v>4.8499999999999996</v>
      </c>
      <c r="U15" s="66">
        <f t="shared" si="3"/>
        <v>4.6316666666666677</v>
      </c>
      <c r="W15" s="34">
        <v>7</v>
      </c>
      <c r="X15" s="35" t="s">
        <v>137</v>
      </c>
      <c r="Y15" s="41">
        <v>40780</v>
      </c>
    </row>
    <row r="16" spans="1:25" x14ac:dyDescent="0.25">
      <c r="A16" s="9">
        <v>8</v>
      </c>
      <c r="B16" s="60" t="s">
        <v>47</v>
      </c>
      <c r="C16" s="61" t="s">
        <v>3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53">
        <f t="shared" si="0"/>
        <v>0</v>
      </c>
      <c r="R16" s="54">
        <f t="shared" si="1"/>
        <v>0</v>
      </c>
      <c r="S16" s="46">
        <f t="shared" si="4"/>
        <v>0</v>
      </c>
      <c r="T16" s="45">
        <f t="shared" si="2"/>
        <v>0</v>
      </c>
      <c r="U16" s="103">
        <f t="shared" si="3"/>
        <v>0</v>
      </c>
      <c r="W16" s="34">
        <v>8</v>
      </c>
      <c r="X16" s="35" t="s">
        <v>142</v>
      </c>
      <c r="Y16" s="41">
        <v>40763</v>
      </c>
    </row>
    <row r="17" spans="1:25" x14ac:dyDescent="0.25">
      <c r="A17" s="9">
        <v>9</v>
      </c>
      <c r="B17" s="6" t="s">
        <v>35</v>
      </c>
      <c r="C17" s="5" t="s">
        <v>34</v>
      </c>
      <c r="D17" s="48">
        <v>4.7</v>
      </c>
      <c r="E17" s="47">
        <v>4.7</v>
      </c>
      <c r="F17" s="48">
        <v>4.8</v>
      </c>
      <c r="G17" s="52">
        <v>3.6</v>
      </c>
      <c r="H17" s="52">
        <v>4</v>
      </c>
      <c r="I17" s="52">
        <v>4.2</v>
      </c>
      <c r="J17" s="58">
        <v>3.5</v>
      </c>
      <c r="K17" s="58">
        <v>4.5</v>
      </c>
      <c r="L17" s="58">
        <v>4.5</v>
      </c>
      <c r="M17" s="58">
        <v>3.5</v>
      </c>
      <c r="N17" s="59">
        <v>4</v>
      </c>
      <c r="O17" s="59">
        <v>5</v>
      </c>
      <c r="P17" s="68">
        <v>5</v>
      </c>
      <c r="Q17" s="53">
        <f t="shared" si="0"/>
        <v>4.7333333333333334</v>
      </c>
      <c r="R17" s="54">
        <f t="shared" si="1"/>
        <v>3.9333333333333336</v>
      </c>
      <c r="S17" s="46">
        <f t="shared" si="4"/>
        <v>4</v>
      </c>
      <c r="T17" s="45">
        <f t="shared" si="2"/>
        <v>4.5</v>
      </c>
      <c r="U17" s="66">
        <f t="shared" si="3"/>
        <v>4.4333333333333336</v>
      </c>
      <c r="W17" s="34">
        <v>9</v>
      </c>
      <c r="X17" s="35" t="s">
        <v>162</v>
      </c>
      <c r="Y17" s="41">
        <v>40787</v>
      </c>
    </row>
    <row r="18" spans="1:25" x14ac:dyDescent="0.25">
      <c r="A18" s="9">
        <v>10</v>
      </c>
      <c r="B18" s="7" t="s">
        <v>123</v>
      </c>
      <c r="C18" s="8" t="s">
        <v>25</v>
      </c>
      <c r="D18" s="48">
        <v>4.7</v>
      </c>
      <c r="E18" s="47">
        <v>4.8</v>
      </c>
      <c r="F18" s="48">
        <v>4.5999999999999996</v>
      </c>
      <c r="G18" s="52">
        <v>4.9000000000000004</v>
      </c>
      <c r="H18" s="52">
        <v>4.5</v>
      </c>
      <c r="I18" s="52">
        <v>4.9000000000000004</v>
      </c>
      <c r="J18" s="58">
        <v>2</v>
      </c>
      <c r="K18" s="58">
        <v>5</v>
      </c>
      <c r="L18" s="58">
        <v>3.8</v>
      </c>
      <c r="M18" s="58">
        <v>3.3</v>
      </c>
      <c r="N18" s="59">
        <v>4.5</v>
      </c>
      <c r="O18" s="59">
        <v>5</v>
      </c>
      <c r="P18" s="68">
        <v>4.8</v>
      </c>
      <c r="Q18" s="53">
        <f t="shared" si="0"/>
        <v>4.7</v>
      </c>
      <c r="R18" s="54">
        <f t="shared" si="1"/>
        <v>4.7666666666666666</v>
      </c>
      <c r="S18" s="46">
        <f t="shared" si="4"/>
        <v>3.5250000000000004</v>
      </c>
      <c r="T18" s="45">
        <f t="shared" si="2"/>
        <v>4.75</v>
      </c>
      <c r="U18" s="66">
        <f t="shared" si="3"/>
        <v>4.5083333333333329</v>
      </c>
      <c r="W18" s="34">
        <v>10</v>
      </c>
      <c r="X18" s="35" t="s">
        <v>163</v>
      </c>
      <c r="Y18" s="41">
        <v>40787</v>
      </c>
    </row>
    <row r="19" spans="1:25" x14ac:dyDescent="0.25">
      <c r="A19" s="9">
        <v>11</v>
      </c>
      <c r="B19" s="6" t="s">
        <v>48</v>
      </c>
      <c r="C19" s="5" t="s">
        <v>3</v>
      </c>
      <c r="D19" s="48">
        <v>4.8</v>
      </c>
      <c r="E19" s="48">
        <v>4.2</v>
      </c>
      <c r="F19" s="48">
        <v>1</v>
      </c>
      <c r="G19" s="62">
        <v>4.5999999999999996</v>
      </c>
      <c r="H19" s="52">
        <v>4</v>
      </c>
      <c r="I19" s="52">
        <v>4.5</v>
      </c>
      <c r="J19" s="58">
        <v>3</v>
      </c>
      <c r="K19" s="58">
        <v>5</v>
      </c>
      <c r="L19" s="58">
        <v>4.5</v>
      </c>
      <c r="M19" s="58">
        <v>4</v>
      </c>
      <c r="N19" s="59">
        <v>5</v>
      </c>
      <c r="O19" s="59">
        <v>5</v>
      </c>
      <c r="P19" s="68">
        <v>5</v>
      </c>
      <c r="Q19" s="53">
        <f t="shared" si="0"/>
        <v>3.3333333333333335</v>
      </c>
      <c r="R19" s="54">
        <f t="shared" si="1"/>
        <v>4.3666666666666663</v>
      </c>
      <c r="S19" s="46">
        <f t="shared" si="4"/>
        <v>4.125</v>
      </c>
      <c r="T19" s="45">
        <f t="shared" si="2"/>
        <v>5</v>
      </c>
      <c r="U19" s="66">
        <f t="shared" si="3"/>
        <v>4.3650000000000002</v>
      </c>
      <c r="W19" s="38">
        <v>11</v>
      </c>
      <c r="X19" s="39" t="s">
        <v>168</v>
      </c>
      <c r="Y19" s="42">
        <v>40758</v>
      </c>
    </row>
    <row r="20" spans="1:25" x14ac:dyDescent="0.25">
      <c r="A20" s="9">
        <v>12</v>
      </c>
      <c r="B20" s="7" t="s">
        <v>75</v>
      </c>
      <c r="C20" s="8" t="s">
        <v>3</v>
      </c>
      <c r="D20" s="48">
        <v>3.9</v>
      </c>
      <c r="E20" s="48">
        <v>4.2</v>
      </c>
      <c r="F20" s="48">
        <v>1</v>
      </c>
      <c r="G20" s="62">
        <v>4.5999999999999996</v>
      </c>
      <c r="H20" s="52">
        <v>4</v>
      </c>
      <c r="I20" s="52">
        <v>4.5</v>
      </c>
      <c r="J20" s="58">
        <v>3.2</v>
      </c>
      <c r="K20" s="80">
        <v>0</v>
      </c>
      <c r="L20" s="58">
        <v>4.2</v>
      </c>
      <c r="M20" s="58">
        <v>3.8</v>
      </c>
      <c r="N20" s="59">
        <v>5</v>
      </c>
      <c r="O20" s="59">
        <v>5</v>
      </c>
      <c r="P20" s="68">
        <v>4.5</v>
      </c>
      <c r="Q20" s="53">
        <f t="shared" si="0"/>
        <v>3.0333333333333332</v>
      </c>
      <c r="R20" s="54">
        <f t="shared" si="1"/>
        <v>4.3666666666666663</v>
      </c>
      <c r="S20" s="46">
        <f t="shared" si="4"/>
        <v>2.8</v>
      </c>
      <c r="T20" s="45">
        <f t="shared" si="2"/>
        <v>5</v>
      </c>
      <c r="U20" s="66">
        <f t="shared" si="3"/>
        <v>3.94</v>
      </c>
      <c r="W20" s="38">
        <v>12</v>
      </c>
      <c r="X20" s="39" t="s">
        <v>169</v>
      </c>
      <c r="Y20" s="42">
        <v>40794</v>
      </c>
    </row>
    <row r="21" spans="1:25" x14ac:dyDescent="0.25">
      <c r="A21" s="9">
        <v>13</v>
      </c>
      <c r="B21" s="6" t="s">
        <v>64</v>
      </c>
      <c r="C21" s="5" t="s">
        <v>34</v>
      </c>
      <c r="D21" s="48">
        <v>4.7</v>
      </c>
      <c r="E21" s="47">
        <v>4.7</v>
      </c>
      <c r="F21" s="48">
        <v>4</v>
      </c>
      <c r="G21" s="62">
        <v>3.6</v>
      </c>
      <c r="H21" s="52">
        <v>3.8</v>
      </c>
      <c r="I21" s="52">
        <v>4.2</v>
      </c>
      <c r="J21" s="58">
        <v>3</v>
      </c>
      <c r="K21" s="80">
        <v>2.2999999999999998</v>
      </c>
      <c r="L21" s="58">
        <v>4.2</v>
      </c>
      <c r="M21" s="58">
        <v>3.8</v>
      </c>
      <c r="N21" s="59">
        <v>4</v>
      </c>
      <c r="O21" s="59">
        <v>5</v>
      </c>
      <c r="P21" s="68">
        <v>4.8</v>
      </c>
      <c r="Q21" s="53">
        <f t="shared" si="0"/>
        <v>4.4666666666666668</v>
      </c>
      <c r="R21" s="54">
        <f t="shared" si="1"/>
        <v>3.8666666666666671</v>
      </c>
      <c r="S21" s="46">
        <f t="shared" si="4"/>
        <v>3.3250000000000002</v>
      </c>
      <c r="T21" s="45">
        <f t="shared" si="2"/>
        <v>4.5</v>
      </c>
      <c r="U21" s="66">
        <f t="shared" si="3"/>
        <v>4.1916666666666664</v>
      </c>
      <c r="W21" s="36">
        <v>13</v>
      </c>
      <c r="X21" s="37" t="s">
        <v>110</v>
      </c>
      <c r="Y21" s="43"/>
    </row>
    <row r="22" spans="1:25" x14ac:dyDescent="0.25">
      <c r="A22" s="9">
        <v>14</v>
      </c>
      <c r="B22" s="6" t="s">
        <v>6</v>
      </c>
      <c r="C22" s="5" t="s">
        <v>5</v>
      </c>
      <c r="D22" s="48">
        <v>4.8</v>
      </c>
      <c r="E22" s="47">
        <v>4.7</v>
      </c>
      <c r="F22" s="48">
        <v>4</v>
      </c>
      <c r="G22" s="62">
        <v>4.9000000000000004</v>
      </c>
      <c r="H22" s="52">
        <v>4.5</v>
      </c>
      <c r="I22" s="52">
        <v>5</v>
      </c>
      <c r="J22" s="58">
        <v>5</v>
      </c>
      <c r="K22" s="58">
        <v>4.5</v>
      </c>
      <c r="L22" s="58">
        <v>4.8</v>
      </c>
      <c r="M22" s="58">
        <v>5</v>
      </c>
      <c r="N22" s="59">
        <v>5</v>
      </c>
      <c r="O22" s="59">
        <v>5</v>
      </c>
      <c r="P22" s="68">
        <v>5</v>
      </c>
      <c r="Q22" s="53">
        <f t="shared" si="0"/>
        <v>4.5</v>
      </c>
      <c r="R22" s="54">
        <f t="shared" si="1"/>
        <v>4.8</v>
      </c>
      <c r="S22" s="46">
        <f t="shared" si="4"/>
        <v>4.8250000000000002</v>
      </c>
      <c r="T22" s="45">
        <f t="shared" si="2"/>
        <v>5</v>
      </c>
      <c r="U22" s="66">
        <f t="shared" si="3"/>
        <v>4.8250000000000002</v>
      </c>
    </row>
    <row r="23" spans="1:25" x14ac:dyDescent="0.25">
      <c r="A23" s="9">
        <v>15</v>
      </c>
      <c r="B23" s="6" t="s">
        <v>62</v>
      </c>
      <c r="C23" s="5" t="s">
        <v>34</v>
      </c>
      <c r="D23" s="48">
        <v>4.8</v>
      </c>
      <c r="E23" s="47">
        <v>4.7</v>
      </c>
      <c r="F23" s="48">
        <v>4.7</v>
      </c>
      <c r="G23" s="87">
        <v>0</v>
      </c>
      <c r="H23" s="52">
        <v>3.8</v>
      </c>
      <c r="I23" s="52">
        <v>4.7</v>
      </c>
      <c r="J23" s="58">
        <v>4.5</v>
      </c>
      <c r="K23" s="58">
        <v>1</v>
      </c>
      <c r="L23" s="58">
        <v>4.4000000000000004</v>
      </c>
      <c r="M23" s="58">
        <v>3</v>
      </c>
      <c r="N23" s="59">
        <v>4</v>
      </c>
      <c r="O23" s="59">
        <v>5</v>
      </c>
      <c r="P23" s="68">
        <v>4.5</v>
      </c>
      <c r="Q23" s="53">
        <f t="shared" si="0"/>
        <v>4.7333333333333334</v>
      </c>
      <c r="R23" s="54">
        <f t="shared" si="1"/>
        <v>2.8333333333333335</v>
      </c>
      <c r="S23" s="46">
        <f t="shared" si="4"/>
        <v>3.2250000000000001</v>
      </c>
      <c r="T23" s="45">
        <f t="shared" si="2"/>
        <v>4.5</v>
      </c>
      <c r="U23" s="66">
        <f t="shared" si="3"/>
        <v>3.9583333333333335</v>
      </c>
      <c r="X23" s="67"/>
    </row>
    <row r="24" spans="1:25" x14ac:dyDescent="0.25">
      <c r="A24" s="9">
        <v>16</v>
      </c>
      <c r="B24" s="6" t="s">
        <v>49</v>
      </c>
      <c r="C24" s="5" t="s">
        <v>3</v>
      </c>
      <c r="D24" s="48">
        <v>4</v>
      </c>
      <c r="E24" s="47">
        <v>3.8</v>
      </c>
      <c r="F24" s="48">
        <v>1</v>
      </c>
      <c r="G24" s="88">
        <v>0</v>
      </c>
      <c r="H24" s="52">
        <v>3.5</v>
      </c>
      <c r="I24" s="52">
        <v>4.7</v>
      </c>
      <c r="J24" s="58">
        <v>2.2999999999999998</v>
      </c>
      <c r="K24" s="58">
        <v>4</v>
      </c>
      <c r="L24" s="58">
        <v>4</v>
      </c>
      <c r="M24" s="58">
        <v>2.8</v>
      </c>
      <c r="N24" s="59">
        <v>4</v>
      </c>
      <c r="O24" s="59">
        <v>5</v>
      </c>
      <c r="P24" s="68">
        <v>4.5</v>
      </c>
      <c r="Q24" s="53">
        <f t="shared" si="0"/>
        <v>2.9333333333333336</v>
      </c>
      <c r="R24" s="54">
        <f t="shared" si="1"/>
        <v>2.7333333333333329</v>
      </c>
      <c r="S24" s="46">
        <f t="shared" si="4"/>
        <v>3.2750000000000004</v>
      </c>
      <c r="T24" s="45">
        <f t="shared" si="2"/>
        <v>4.5</v>
      </c>
      <c r="U24" s="66">
        <f t="shared" si="3"/>
        <v>3.5883333333333334</v>
      </c>
      <c r="X24" s="67"/>
    </row>
    <row r="25" spans="1:25" x14ac:dyDescent="0.25">
      <c r="A25" s="9">
        <v>17</v>
      </c>
      <c r="B25" s="6" t="s">
        <v>33</v>
      </c>
      <c r="C25" s="5" t="s">
        <v>32</v>
      </c>
      <c r="D25" s="48">
        <v>4.4000000000000004</v>
      </c>
      <c r="E25" s="81">
        <v>0</v>
      </c>
      <c r="F25" s="48">
        <v>3.7</v>
      </c>
      <c r="G25" s="62">
        <v>3.9</v>
      </c>
      <c r="H25" s="52">
        <v>4.5</v>
      </c>
      <c r="I25" s="52">
        <v>4.7</v>
      </c>
      <c r="J25" s="58">
        <v>4</v>
      </c>
      <c r="K25" s="58">
        <v>4</v>
      </c>
      <c r="L25" s="80">
        <v>5</v>
      </c>
      <c r="M25" s="80">
        <v>5</v>
      </c>
      <c r="N25" s="59">
        <v>4.7</v>
      </c>
      <c r="O25" s="59">
        <v>5</v>
      </c>
      <c r="P25" s="68">
        <v>4.8</v>
      </c>
      <c r="Q25" s="53">
        <f t="shared" si="0"/>
        <v>2.7000000000000006</v>
      </c>
      <c r="R25" s="54">
        <f t="shared" si="1"/>
        <v>4.3666666666666671</v>
      </c>
      <c r="S25" s="46">
        <f t="shared" si="4"/>
        <v>4.5</v>
      </c>
      <c r="T25" s="45">
        <f t="shared" si="2"/>
        <v>4.8499999999999996</v>
      </c>
      <c r="U25" s="66">
        <f t="shared" si="3"/>
        <v>4.2433333333333341</v>
      </c>
      <c r="X25" s="67"/>
    </row>
    <row r="26" spans="1:25" x14ac:dyDescent="0.25">
      <c r="A26" s="9">
        <v>18</v>
      </c>
      <c r="B26" s="6" t="s">
        <v>36</v>
      </c>
      <c r="C26" s="5" t="s">
        <v>34</v>
      </c>
      <c r="D26" s="48">
        <v>4</v>
      </c>
      <c r="E26" s="81">
        <v>0</v>
      </c>
      <c r="F26" s="48">
        <v>4</v>
      </c>
      <c r="G26" s="62">
        <v>4.0999999999999996</v>
      </c>
      <c r="H26" s="62">
        <v>3</v>
      </c>
      <c r="I26" s="62">
        <v>4.3</v>
      </c>
      <c r="J26" s="58">
        <v>3.5</v>
      </c>
      <c r="K26" s="58">
        <v>2.6</v>
      </c>
      <c r="L26" s="58">
        <v>4</v>
      </c>
      <c r="M26" s="58">
        <v>2.7</v>
      </c>
      <c r="N26" s="59">
        <v>4</v>
      </c>
      <c r="O26" s="59">
        <v>5</v>
      </c>
      <c r="P26" s="68">
        <v>4.5</v>
      </c>
      <c r="Q26" s="53">
        <f t="shared" si="0"/>
        <v>2.6666666666666665</v>
      </c>
      <c r="R26" s="54">
        <f t="shared" si="1"/>
        <v>3.7999999999999994</v>
      </c>
      <c r="S26" s="46">
        <f t="shared" si="4"/>
        <v>3.2</v>
      </c>
      <c r="T26" s="45">
        <f t="shared" si="2"/>
        <v>4.5</v>
      </c>
      <c r="U26" s="66">
        <f t="shared" si="3"/>
        <v>3.7333333333333329</v>
      </c>
    </row>
    <row r="27" spans="1:25" x14ac:dyDescent="0.25">
      <c r="A27" s="9">
        <v>19</v>
      </c>
      <c r="B27" s="60" t="s">
        <v>103</v>
      </c>
      <c r="C27" s="61" t="s">
        <v>3</v>
      </c>
      <c r="D27" s="79">
        <v>0</v>
      </c>
      <c r="E27" s="79">
        <v>0</v>
      </c>
      <c r="F27" s="78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53">
        <f t="shared" si="0"/>
        <v>0</v>
      </c>
      <c r="R27" s="54">
        <f t="shared" si="1"/>
        <v>0</v>
      </c>
      <c r="S27" s="46">
        <f t="shared" si="4"/>
        <v>0</v>
      </c>
      <c r="T27" s="45">
        <f t="shared" si="2"/>
        <v>0</v>
      </c>
      <c r="U27" s="103">
        <f t="shared" si="3"/>
        <v>0</v>
      </c>
    </row>
    <row r="28" spans="1:25" x14ac:dyDescent="0.25">
      <c r="A28" s="9">
        <v>20</v>
      </c>
      <c r="B28" s="6" t="s">
        <v>7</v>
      </c>
      <c r="C28" s="5" t="s">
        <v>5</v>
      </c>
      <c r="D28" s="48">
        <v>4.4000000000000004</v>
      </c>
      <c r="E28" s="81">
        <v>0</v>
      </c>
      <c r="F28" s="48">
        <v>4.2</v>
      </c>
      <c r="G28" s="88">
        <v>3.7</v>
      </c>
      <c r="H28" s="52">
        <v>4.5</v>
      </c>
      <c r="I28" s="52">
        <v>4.3</v>
      </c>
      <c r="J28" s="58">
        <v>4</v>
      </c>
      <c r="K28" s="58">
        <v>2.5</v>
      </c>
      <c r="L28" s="58">
        <v>3</v>
      </c>
      <c r="M28" s="58">
        <v>2.2000000000000002</v>
      </c>
      <c r="N28" s="59">
        <v>4.7</v>
      </c>
      <c r="O28" s="59">
        <v>5</v>
      </c>
      <c r="P28" s="68">
        <v>4.5</v>
      </c>
      <c r="Q28" s="53">
        <f t="shared" si="0"/>
        <v>2.8666666666666671</v>
      </c>
      <c r="R28" s="54">
        <f t="shared" si="1"/>
        <v>4.166666666666667</v>
      </c>
      <c r="S28" s="46">
        <f t="shared" si="4"/>
        <v>2.9249999999999998</v>
      </c>
      <c r="T28" s="45">
        <f t="shared" si="2"/>
        <v>4.8499999999999996</v>
      </c>
      <c r="U28" s="66">
        <f t="shared" si="3"/>
        <v>3.8616666666666672</v>
      </c>
    </row>
    <row r="29" spans="1:25" x14ac:dyDescent="0.25">
      <c r="A29" s="9">
        <v>21</v>
      </c>
      <c r="B29" s="6" t="s">
        <v>4</v>
      </c>
      <c r="C29" s="5" t="s">
        <v>3</v>
      </c>
      <c r="D29" s="81">
        <v>0</v>
      </c>
      <c r="E29" s="81">
        <v>0</v>
      </c>
      <c r="F29" s="48">
        <v>0</v>
      </c>
      <c r="G29" s="62">
        <v>5</v>
      </c>
      <c r="H29" s="87">
        <v>0</v>
      </c>
      <c r="I29" s="87">
        <v>0</v>
      </c>
      <c r="J29" s="80">
        <v>0</v>
      </c>
      <c r="K29" s="80">
        <v>0</v>
      </c>
      <c r="L29" s="80">
        <v>0</v>
      </c>
      <c r="M29" s="80">
        <v>0</v>
      </c>
      <c r="N29" s="59">
        <v>4</v>
      </c>
      <c r="O29" s="59">
        <v>5</v>
      </c>
      <c r="P29" s="68">
        <v>3</v>
      </c>
      <c r="Q29" s="53">
        <f t="shared" si="0"/>
        <v>0</v>
      </c>
      <c r="R29" s="54">
        <f t="shared" si="1"/>
        <v>1.6666666666666667</v>
      </c>
      <c r="S29" s="46">
        <f t="shared" si="4"/>
        <v>0</v>
      </c>
      <c r="T29" s="45">
        <f t="shared" si="2"/>
        <v>4.5</v>
      </c>
      <c r="U29" s="103">
        <f t="shared" si="3"/>
        <v>1.8333333333333335</v>
      </c>
    </row>
    <row r="30" spans="1:25" x14ac:dyDescent="0.25">
      <c r="A30" s="9">
        <v>22</v>
      </c>
      <c r="B30" s="6" t="s">
        <v>38</v>
      </c>
      <c r="C30" s="5" t="s">
        <v>34</v>
      </c>
      <c r="D30" s="48">
        <v>4</v>
      </c>
      <c r="E30" s="48">
        <v>4.7</v>
      </c>
      <c r="F30" s="48">
        <v>1</v>
      </c>
      <c r="G30" s="88">
        <v>0</v>
      </c>
      <c r="H30" s="52">
        <v>3</v>
      </c>
      <c r="I30" s="52">
        <v>4.7</v>
      </c>
      <c r="J30" s="58">
        <v>2</v>
      </c>
      <c r="K30" s="80">
        <v>0</v>
      </c>
      <c r="L30" s="58">
        <v>3.8</v>
      </c>
      <c r="M30" s="58">
        <v>2</v>
      </c>
      <c r="N30" s="59">
        <v>1</v>
      </c>
      <c r="O30" s="59">
        <v>3</v>
      </c>
      <c r="P30" s="68">
        <v>4</v>
      </c>
      <c r="Q30" s="53">
        <f t="shared" si="0"/>
        <v>3.2333333333333329</v>
      </c>
      <c r="R30" s="54">
        <f t="shared" si="1"/>
        <v>2.5666666666666669</v>
      </c>
      <c r="S30" s="46">
        <f t="shared" si="4"/>
        <v>1.95</v>
      </c>
      <c r="T30" s="45">
        <f t="shared" si="2"/>
        <v>2</v>
      </c>
      <c r="U30" s="103">
        <f t="shared" si="3"/>
        <v>2.7499999999999996</v>
      </c>
    </row>
    <row r="31" spans="1:25" x14ac:dyDescent="0.25">
      <c r="A31" s="9">
        <v>23</v>
      </c>
      <c r="B31" s="6" t="s">
        <v>46</v>
      </c>
      <c r="C31" s="5" t="s">
        <v>3</v>
      </c>
      <c r="D31" s="48">
        <v>3.9</v>
      </c>
      <c r="E31" s="48">
        <v>3.8</v>
      </c>
      <c r="F31" s="48">
        <v>1</v>
      </c>
      <c r="G31" s="88">
        <v>0</v>
      </c>
      <c r="H31" s="52">
        <v>3.5</v>
      </c>
      <c r="I31" s="52">
        <v>4.7</v>
      </c>
      <c r="J31" s="58">
        <v>1</v>
      </c>
      <c r="K31" s="58">
        <v>1</v>
      </c>
      <c r="L31" s="58">
        <v>1</v>
      </c>
      <c r="M31" s="58">
        <v>1</v>
      </c>
      <c r="N31" s="59">
        <v>4</v>
      </c>
      <c r="O31" s="59">
        <v>5</v>
      </c>
      <c r="P31" s="68">
        <v>4</v>
      </c>
      <c r="Q31" s="53">
        <f t="shared" si="0"/>
        <v>2.9</v>
      </c>
      <c r="R31" s="54">
        <f t="shared" si="1"/>
        <v>2.7333333333333329</v>
      </c>
      <c r="S31" s="46">
        <f t="shared" si="4"/>
        <v>1</v>
      </c>
      <c r="T31" s="45">
        <f t="shared" si="2"/>
        <v>4.5</v>
      </c>
      <c r="U31" s="103">
        <f t="shared" si="3"/>
        <v>3.0266666666666664</v>
      </c>
    </row>
    <row r="32" spans="1:25" x14ac:dyDescent="0.25">
      <c r="A32" s="9">
        <v>24</v>
      </c>
      <c r="B32" s="7" t="s">
        <v>80</v>
      </c>
      <c r="C32" s="8" t="s">
        <v>13</v>
      </c>
      <c r="D32" s="48">
        <v>4</v>
      </c>
      <c r="E32" s="47">
        <v>4.7</v>
      </c>
      <c r="F32" s="48">
        <v>3.3</v>
      </c>
      <c r="G32" s="62">
        <v>4.4000000000000004</v>
      </c>
      <c r="H32" s="52">
        <v>3.8</v>
      </c>
      <c r="I32" s="52">
        <v>4</v>
      </c>
      <c r="J32" s="58">
        <v>2</v>
      </c>
      <c r="K32" s="58">
        <v>1</v>
      </c>
      <c r="L32" s="58">
        <v>4.2</v>
      </c>
      <c r="M32" s="58">
        <v>2</v>
      </c>
      <c r="N32" s="59">
        <v>5</v>
      </c>
      <c r="O32" s="59">
        <v>5</v>
      </c>
      <c r="P32" s="68">
        <v>4.5</v>
      </c>
      <c r="Q32" s="53">
        <f t="shared" si="0"/>
        <v>4</v>
      </c>
      <c r="R32" s="54">
        <f t="shared" si="1"/>
        <v>4.0666666666666664</v>
      </c>
      <c r="S32" s="46">
        <f t="shared" si="4"/>
        <v>2.2999999999999998</v>
      </c>
      <c r="T32" s="45">
        <f t="shared" si="2"/>
        <v>5</v>
      </c>
      <c r="U32" s="66">
        <f t="shared" si="3"/>
        <v>3.9733333333333336</v>
      </c>
    </row>
    <row r="33" spans="1:22" x14ac:dyDescent="0.25">
      <c r="A33" s="89">
        <v>25</v>
      </c>
      <c r="B33" s="7" t="s">
        <v>106</v>
      </c>
      <c r="C33" s="8" t="s">
        <v>25</v>
      </c>
      <c r="D33" s="48">
        <v>4.7</v>
      </c>
      <c r="E33" s="48">
        <v>4.5999999999999996</v>
      </c>
      <c r="F33" s="48">
        <v>4.3</v>
      </c>
      <c r="G33" s="52">
        <v>5</v>
      </c>
      <c r="H33" s="52">
        <v>4.5</v>
      </c>
      <c r="I33" s="52">
        <v>4.7</v>
      </c>
      <c r="J33" s="80">
        <v>5</v>
      </c>
      <c r="K33" s="58">
        <v>5</v>
      </c>
      <c r="L33" s="58">
        <v>4.5</v>
      </c>
      <c r="M33" s="58">
        <v>3.8</v>
      </c>
      <c r="N33" s="59">
        <v>4.5</v>
      </c>
      <c r="O33" s="59">
        <v>5</v>
      </c>
      <c r="P33" s="69">
        <v>5</v>
      </c>
      <c r="Q33" s="53">
        <f t="shared" si="0"/>
        <v>4.5333333333333341</v>
      </c>
      <c r="R33" s="54">
        <f t="shared" si="1"/>
        <v>4.7333333333333334</v>
      </c>
      <c r="S33" s="46">
        <f t="shared" si="4"/>
        <v>4.5750000000000002</v>
      </c>
      <c r="T33" s="45">
        <f t="shared" si="2"/>
        <v>4.75</v>
      </c>
      <c r="U33" s="66">
        <f t="shared" si="3"/>
        <v>4.7183333333333337</v>
      </c>
    </row>
    <row r="34" spans="1:22" x14ac:dyDescent="0.25">
      <c r="A34" s="9">
        <v>26</v>
      </c>
      <c r="B34" s="6" t="s">
        <v>90</v>
      </c>
      <c r="C34" s="5" t="s">
        <v>25</v>
      </c>
      <c r="D34" s="48">
        <v>4.5</v>
      </c>
      <c r="E34" s="47">
        <v>4.5999999999999996</v>
      </c>
      <c r="F34" s="48">
        <v>4.3</v>
      </c>
      <c r="G34" s="62">
        <v>5</v>
      </c>
      <c r="H34" s="52">
        <v>4.5</v>
      </c>
      <c r="I34" s="52">
        <v>4.7</v>
      </c>
      <c r="J34" s="58">
        <v>4</v>
      </c>
      <c r="K34" s="58">
        <v>4.2</v>
      </c>
      <c r="L34" s="58">
        <v>4.3</v>
      </c>
      <c r="M34" s="58">
        <v>3.3</v>
      </c>
      <c r="N34" s="59">
        <v>4.5</v>
      </c>
      <c r="O34" s="59">
        <v>5</v>
      </c>
      <c r="P34" s="68">
        <v>5</v>
      </c>
      <c r="Q34" s="53">
        <f t="shared" si="0"/>
        <v>4.4666666666666659</v>
      </c>
      <c r="R34" s="54">
        <f t="shared" si="1"/>
        <v>4.7333333333333334</v>
      </c>
      <c r="S34" s="46">
        <f t="shared" si="4"/>
        <v>3.95</v>
      </c>
      <c r="T34" s="45">
        <f t="shared" si="2"/>
        <v>4.75</v>
      </c>
      <c r="U34" s="66">
        <f t="shared" si="3"/>
        <v>4.58</v>
      </c>
    </row>
    <row r="35" spans="1:22" x14ac:dyDescent="0.25">
      <c r="B35" s="67"/>
      <c r="C35" s="90"/>
      <c r="D35" s="91"/>
      <c r="E35" s="92"/>
      <c r="F35" s="93"/>
      <c r="G35" s="92"/>
      <c r="H35" s="93"/>
      <c r="I35" s="93"/>
      <c r="J35" s="91"/>
      <c r="K35" s="91"/>
      <c r="L35" s="93"/>
      <c r="M35" s="93"/>
      <c r="N35" s="93"/>
      <c r="O35" s="93"/>
      <c r="P35" s="93"/>
      <c r="Q35" s="94"/>
      <c r="R35" s="94"/>
      <c r="S35" s="95"/>
      <c r="T35" s="95"/>
      <c r="U35" s="96"/>
      <c r="V35" s="97"/>
    </row>
    <row r="36" spans="1:22" x14ac:dyDescent="0.25">
      <c r="B36" s="67"/>
      <c r="C36" s="90"/>
      <c r="D36" s="91"/>
      <c r="E36" s="92"/>
      <c r="F36" s="93"/>
      <c r="G36" s="92"/>
      <c r="H36" s="93"/>
      <c r="I36" s="93"/>
      <c r="J36" s="91"/>
      <c r="K36" s="91"/>
      <c r="L36" s="93"/>
      <c r="M36" s="93"/>
      <c r="N36" s="93"/>
      <c r="O36" s="93"/>
      <c r="P36" s="93"/>
      <c r="Q36" s="94"/>
      <c r="R36" s="94"/>
      <c r="S36" s="95"/>
      <c r="T36" s="95"/>
      <c r="U36" s="96"/>
      <c r="V36" s="97"/>
    </row>
    <row r="37" spans="1:22" x14ac:dyDescent="0.25">
      <c r="A37" s="101" t="s">
        <v>126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</row>
    <row r="39" spans="1:22" x14ac:dyDescent="0.25">
      <c r="A39" s="9">
        <v>1</v>
      </c>
      <c r="B39" s="7" t="s">
        <v>120</v>
      </c>
      <c r="C39" s="5" t="s">
        <v>3</v>
      </c>
      <c r="D39" s="48">
        <v>4.7</v>
      </c>
      <c r="E39" s="81">
        <v>0</v>
      </c>
      <c r="F39" s="48">
        <v>2.7</v>
      </c>
      <c r="G39" s="88">
        <v>0</v>
      </c>
      <c r="H39" s="52">
        <v>3.5</v>
      </c>
      <c r="I39" s="52">
        <v>4.7</v>
      </c>
      <c r="J39" s="58">
        <v>2.5</v>
      </c>
      <c r="K39" s="58">
        <v>2.9</v>
      </c>
      <c r="L39" s="58">
        <v>3.5</v>
      </c>
      <c r="M39" s="58">
        <v>2</v>
      </c>
      <c r="N39" s="59">
        <v>4</v>
      </c>
      <c r="O39" s="59">
        <v>5</v>
      </c>
      <c r="P39" s="68">
        <v>4</v>
      </c>
      <c r="Q39" s="53">
        <v>2.4666666666666668</v>
      </c>
      <c r="R39" s="54">
        <v>2.7333333333333329</v>
      </c>
      <c r="S39" s="46">
        <v>2.7250000000000001</v>
      </c>
      <c r="T39" s="45">
        <v>4.5</v>
      </c>
      <c r="U39" s="103">
        <v>3.2849999999999993</v>
      </c>
    </row>
    <row r="40" spans="1:22" x14ac:dyDescent="0.25">
      <c r="A40" s="9">
        <v>8</v>
      </c>
      <c r="B40" s="60" t="s">
        <v>47</v>
      </c>
      <c r="C40" s="61" t="s">
        <v>3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53">
        <v>0</v>
      </c>
      <c r="R40" s="54">
        <v>0</v>
      </c>
      <c r="S40" s="46">
        <v>0</v>
      </c>
      <c r="T40" s="45">
        <v>0</v>
      </c>
      <c r="U40" s="103">
        <v>0</v>
      </c>
    </row>
    <row r="41" spans="1:22" x14ac:dyDescent="0.25">
      <c r="A41" s="9">
        <v>19</v>
      </c>
      <c r="B41" s="60" t="s">
        <v>103</v>
      </c>
      <c r="C41" s="61" t="s">
        <v>3</v>
      </c>
      <c r="D41" s="79">
        <v>0</v>
      </c>
      <c r="E41" s="79">
        <v>0</v>
      </c>
      <c r="F41" s="78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53">
        <v>0</v>
      </c>
      <c r="R41" s="54">
        <v>0</v>
      </c>
      <c r="S41" s="46">
        <v>0</v>
      </c>
      <c r="T41" s="45">
        <v>0</v>
      </c>
      <c r="U41" s="103">
        <v>0</v>
      </c>
    </row>
    <row r="42" spans="1:22" x14ac:dyDescent="0.25">
      <c r="A42" s="9">
        <v>21</v>
      </c>
      <c r="B42" s="6" t="s">
        <v>4</v>
      </c>
      <c r="C42" s="5" t="s">
        <v>3</v>
      </c>
      <c r="D42" s="81">
        <v>0</v>
      </c>
      <c r="E42" s="81">
        <v>0</v>
      </c>
      <c r="F42" s="48">
        <v>0</v>
      </c>
      <c r="G42" s="62">
        <v>5</v>
      </c>
      <c r="H42" s="87">
        <v>0</v>
      </c>
      <c r="I42" s="87">
        <v>0</v>
      </c>
      <c r="J42" s="80">
        <v>0</v>
      </c>
      <c r="K42" s="80">
        <v>0</v>
      </c>
      <c r="L42" s="80">
        <v>0</v>
      </c>
      <c r="M42" s="80">
        <v>0</v>
      </c>
      <c r="N42" s="59">
        <v>4</v>
      </c>
      <c r="O42" s="59">
        <v>5</v>
      </c>
      <c r="P42" s="68">
        <v>3</v>
      </c>
      <c r="Q42" s="53">
        <v>0</v>
      </c>
      <c r="R42" s="54">
        <v>1.6666666666666667</v>
      </c>
      <c r="S42" s="46">
        <v>0</v>
      </c>
      <c r="T42" s="45">
        <v>4.5</v>
      </c>
      <c r="U42" s="103">
        <v>1.8333333333333335</v>
      </c>
    </row>
    <row r="43" spans="1:22" x14ac:dyDescent="0.25">
      <c r="A43" s="9">
        <v>22</v>
      </c>
      <c r="B43" s="6" t="s">
        <v>38</v>
      </c>
      <c r="C43" s="5" t="s">
        <v>34</v>
      </c>
      <c r="D43" s="48">
        <v>4</v>
      </c>
      <c r="E43" s="48">
        <v>4.7</v>
      </c>
      <c r="F43" s="48">
        <v>1</v>
      </c>
      <c r="G43" s="88">
        <v>0</v>
      </c>
      <c r="H43" s="52">
        <v>3</v>
      </c>
      <c r="I43" s="52">
        <v>4.7</v>
      </c>
      <c r="J43" s="58">
        <v>2</v>
      </c>
      <c r="K43" s="80">
        <v>0</v>
      </c>
      <c r="L43" s="58">
        <v>3.8</v>
      </c>
      <c r="M43" s="58">
        <v>2</v>
      </c>
      <c r="N43" s="59">
        <v>1</v>
      </c>
      <c r="O43" s="59">
        <v>3</v>
      </c>
      <c r="P43" s="68">
        <v>4</v>
      </c>
      <c r="Q43" s="53">
        <v>3.2333333333333329</v>
      </c>
      <c r="R43" s="54">
        <v>2.5666666666666669</v>
      </c>
      <c r="S43" s="46">
        <v>1.95</v>
      </c>
      <c r="T43" s="45">
        <v>2</v>
      </c>
      <c r="U43" s="103">
        <v>2.7499999999999996</v>
      </c>
    </row>
    <row r="44" spans="1:22" x14ac:dyDescent="0.25">
      <c r="A44" s="9">
        <v>23</v>
      </c>
      <c r="B44" s="6" t="s">
        <v>46</v>
      </c>
      <c r="C44" s="5" t="s">
        <v>3</v>
      </c>
      <c r="D44" s="48">
        <v>3.9</v>
      </c>
      <c r="E44" s="48">
        <v>3.8</v>
      </c>
      <c r="F44" s="48">
        <v>1</v>
      </c>
      <c r="G44" s="88">
        <v>0</v>
      </c>
      <c r="H44" s="52">
        <v>3.5</v>
      </c>
      <c r="I44" s="52">
        <v>4.7</v>
      </c>
      <c r="J44" s="58">
        <v>1</v>
      </c>
      <c r="K44" s="58">
        <v>1</v>
      </c>
      <c r="L44" s="58">
        <v>1</v>
      </c>
      <c r="M44" s="58">
        <v>1</v>
      </c>
      <c r="N44" s="59">
        <v>4</v>
      </c>
      <c r="O44" s="59">
        <v>5</v>
      </c>
      <c r="P44" s="68">
        <v>4</v>
      </c>
      <c r="Q44" s="53">
        <v>2.9</v>
      </c>
      <c r="R44" s="54">
        <v>2.7333333333333329</v>
      </c>
      <c r="S44" s="46">
        <v>1</v>
      </c>
      <c r="T44" s="45">
        <v>4.5</v>
      </c>
      <c r="U44" s="103">
        <v>3.0266666666666664</v>
      </c>
    </row>
  </sheetData>
  <mergeCells count="8">
    <mergeCell ref="A37:U37"/>
    <mergeCell ref="D7:O7"/>
    <mergeCell ref="P7:T7"/>
    <mergeCell ref="A1:U1"/>
    <mergeCell ref="A2:U2"/>
    <mergeCell ref="A3:U3"/>
    <mergeCell ref="A4:U4"/>
    <mergeCell ref="A5:U5"/>
  </mergeCells>
  <pageMargins left="0.70866141732283472" right="0.39370078740157483" top="0.74803149606299213" bottom="0.74803149606299213" header="0" footer="0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Grupo 1 Asis</vt:lpstr>
      <vt:lpstr>Grupo 2 Asis</vt:lpstr>
      <vt:lpstr>Grupo 3 Asis</vt:lpstr>
      <vt:lpstr>Grupo 1 Notas</vt:lpstr>
      <vt:lpstr>Grupo 2 Notas</vt:lpstr>
      <vt:lpstr>Grupo 3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2</dc:creator>
  <cp:lastModifiedBy>profesor</cp:lastModifiedBy>
  <cp:lastPrinted>2011-03-18T21:55:41Z</cp:lastPrinted>
  <dcterms:created xsi:type="dcterms:W3CDTF">2011-01-20T19:56:44Z</dcterms:created>
  <dcterms:modified xsi:type="dcterms:W3CDTF">2011-09-13T02:13:57Z</dcterms:modified>
</cp:coreProperties>
</file>