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15480" windowHeight="7110" firstSheet="1" activeTab="4"/>
  </bookViews>
  <sheets>
    <sheet name="Grupo 1 Asis" sheetId="5" r:id="rId1"/>
    <sheet name="Grupo 2 Asis" sheetId="6" r:id="rId2"/>
    <sheet name="Grupo 3 Asis" sheetId="7" r:id="rId3"/>
    <sheet name="Grupo 1 Notas" sheetId="8" r:id="rId4"/>
    <sheet name="Grupo 2 Notas" sheetId="9" r:id="rId5"/>
    <sheet name="Grupo 3 Notas" sheetId="10" r:id="rId6"/>
  </sheets>
  <calcPr calcId="145621"/>
</workbook>
</file>

<file path=xl/calcChain.xml><?xml version="1.0" encoding="utf-8"?>
<calcChain xmlns="http://schemas.openxmlformats.org/spreadsheetml/2006/main">
  <c r="S9" i="5" l="1"/>
  <c r="S8" i="5"/>
  <c r="R41" i="10" l="1"/>
  <c r="Q41" i="10"/>
  <c r="P41" i="10"/>
  <c r="O41" i="10"/>
  <c r="S41" i="10" s="1"/>
  <c r="Q10" i="10" l="1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9" i="10"/>
  <c r="O10" i="10"/>
  <c r="P10" i="10"/>
  <c r="O11" i="10"/>
  <c r="P11" i="10"/>
  <c r="O12" i="10"/>
  <c r="P12" i="10"/>
  <c r="O13" i="10"/>
  <c r="P13" i="10"/>
  <c r="O14" i="10"/>
  <c r="P14" i="10"/>
  <c r="O15" i="10"/>
  <c r="P15" i="10"/>
  <c r="O16" i="10"/>
  <c r="P16" i="10"/>
  <c r="O17" i="10"/>
  <c r="P17" i="10"/>
  <c r="O18" i="10"/>
  <c r="P18" i="10"/>
  <c r="O19" i="10"/>
  <c r="P19" i="10"/>
  <c r="O20" i="10"/>
  <c r="P20" i="10"/>
  <c r="O21" i="10"/>
  <c r="P21" i="10"/>
  <c r="O22" i="10"/>
  <c r="P22" i="10"/>
  <c r="O23" i="10"/>
  <c r="P23" i="10"/>
  <c r="O24" i="10"/>
  <c r="P24" i="10"/>
  <c r="O25" i="10"/>
  <c r="P25" i="10"/>
  <c r="O26" i="10"/>
  <c r="P26" i="10"/>
  <c r="O27" i="10"/>
  <c r="P27" i="10"/>
  <c r="O28" i="10"/>
  <c r="P28" i="10"/>
  <c r="O29" i="10"/>
  <c r="P29" i="10"/>
  <c r="O30" i="10"/>
  <c r="P30" i="10"/>
  <c r="O31" i="10"/>
  <c r="P31" i="10"/>
  <c r="O32" i="10"/>
  <c r="P32" i="10"/>
  <c r="O33" i="10"/>
  <c r="P33" i="10"/>
  <c r="O34" i="10"/>
  <c r="P34" i="10"/>
  <c r="P9" i="10"/>
  <c r="O9" i="10"/>
  <c r="R48" i="8"/>
  <c r="Q48" i="8"/>
  <c r="P48" i="8"/>
  <c r="O48" i="8"/>
  <c r="S48" i="8" s="1"/>
  <c r="R40" i="8"/>
  <c r="Q40" i="8"/>
  <c r="P40" i="8"/>
  <c r="O40" i="8"/>
  <c r="S40" i="8" s="1"/>
  <c r="R47" i="9"/>
  <c r="Q47" i="9"/>
  <c r="P47" i="9"/>
  <c r="O47" i="9"/>
  <c r="S47" i="9" s="1"/>
  <c r="R46" i="9"/>
  <c r="Q46" i="9"/>
  <c r="P46" i="9"/>
  <c r="O46" i="9"/>
  <c r="S46" i="9" s="1"/>
  <c r="R45" i="9"/>
  <c r="Q45" i="9"/>
  <c r="P45" i="9"/>
  <c r="O45" i="9"/>
  <c r="S45" i="9" s="1"/>
  <c r="R44" i="9"/>
  <c r="Q44" i="9"/>
  <c r="P44" i="9"/>
  <c r="O44" i="9"/>
  <c r="S44" i="9" s="1"/>
  <c r="R43" i="9"/>
  <c r="Q43" i="9"/>
  <c r="P43" i="9"/>
  <c r="O43" i="9"/>
  <c r="S43" i="9" s="1"/>
  <c r="R42" i="9"/>
  <c r="Q42" i="9"/>
  <c r="P42" i="9"/>
  <c r="O42" i="9"/>
  <c r="S42" i="9" s="1"/>
  <c r="R41" i="9"/>
  <c r="Q41" i="9"/>
  <c r="P41" i="9"/>
  <c r="O41" i="9"/>
  <c r="S41" i="9" s="1"/>
  <c r="Q10" i="9" l="1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9" i="9"/>
  <c r="P10" i="9"/>
  <c r="P11" i="9"/>
  <c r="P12" i="9"/>
  <c r="P13" i="9"/>
  <c r="P14" i="9"/>
  <c r="P15" i="9"/>
  <c r="P9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16" i="9"/>
  <c r="O10" i="9"/>
  <c r="O11" i="9"/>
  <c r="O12" i="9"/>
  <c r="O13" i="9"/>
  <c r="O14" i="9"/>
  <c r="O9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15" i="9"/>
  <c r="Q10" i="8" l="1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9" i="8"/>
  <c r="P36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9" i="8"/>
  <c r="R10" i="10" l="1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9" i="10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9" i="9"/>
  <c r="R10" i="8" l="1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9" i="8"/>
  <c r="S30" i="7" l="1"/>
  <c r="S23" i="7"/>
  <c r="S8" i="7"/>
  <c r="S28" i="6"/>
  <c r="S27" i="6"/>
  <c r="S26" i="6"/>
  <c r="S25" i="6"/>
  <c r="S24" i="6"/>
  <c r="S23" i="6"/>
  <c r="S22" i="6"/>
  <c r="S21" i="6"/>
  <c r="S11" i="6"/>
  <c r="S12" i="6"/>
  <c r="S13" i="6"/>
  <c r="S14" i="6"/>
  <c r="S24" i="5"/>
  <c r="S23" i="5"/>
  <c r="S22" i="5"/>
  <c r="S14" i="5"/>
  <c r="S13" i="5"/>
  <c r="S23" i="8" l="1"/>
  <c r="S33" i="7" l="1"/>
  <c r="S32" i="7"/>
  <c r="S19" i="10" l="1"/>
  <c r="S23" i="10"/>
  <c r="B35" i="7"/>
  <c r="B38" i="6"/>
  <c r="B37" i="5"/>
  <c r="S21" i="9" l="1"/>
  <c r="S9" i="7"/>
  <c r="S10" i="7"/>
  <c r="S12" i="7"/>
  <c r="S13" i="7"/>
  <c r="S14" i="7"/>
  <c r="S15" i="7"/>
  <c r="S16" i="7"/>
  <c r="S17" i="7"/>
  <c r="S18" i="7"/>
  <c r="S19" i="7"/>
  <c r="S20" i="7"/>
  <c r="S21" i="7"/>
  <c r="S22" i="7"/>
  <c r="S24" i="7"/>
  <c r="S25" i="7"/>
  <c r="S26" i="7"/>
  <c r="S27" i="7"/>
  <c r="S28" i="7"/>
  <c r="S29" i="7"/>
  <c r="S31" i="7"/>
  <c r="S15" i="6"/>
  <c r="S16" i="6"/>
  <c r="S17" i="6"/>
  <c r="S18" i="6"/>
  <c r="S19" i="6"/>
  <c r="S20" i="6"/>
  <c r="S29" i="6"/>
  <c r="S30" i="6"/>
  <c r="S31" i="6"/>
  <c r="S32" i="6"/>
  <c r="S33" i="6"/>
  <c r="S34" i="6"/>
  <c r="S35" i="6"/>
  <c r="S36" i="6"/>
  <c r="S8" i="6"/>
  <c r="S10" i="5"/>
  <c r="S11" i="5"/>
  <c r="S12" i="5"/>
  <c r="S15" i="5"/>
  <c r="S16" i="5"/>
  <c r="S17" i="5"/>
  <c r="S18" i="5"/>
  <c r="S19" i="5"/>
  <c r="S20" i="5"/>
  <c r="S21" i="5"/>
  <c r="S25" i="5"/>
  <c r="S26" i="5"/>
  <c r="S27" i="5"/>
  <c r="S28" i="5"/>
  <c r="S29" i="5"/>
  <c r="S30" i="5"/>
  <c r="S31" i="5"/>
  <c r="S32" i="5"/>
  <c r="S33" i="5"/>
  <c r="S34" i="5"/>
  <c r="S35" i="5"/>
  <c r="S36" i="8" l="1"/>
  <c r="S11" i="8" l="1"/>
  <c r="S12" i="8"/>
  <c r="S14" i="8"/>
  <c r="S31" i="8"/>
  <c r="S16" i="8"/>
  <c r="S35" i="8"/>
  <c r="S15" i="9"/>
  <c r="S24" i="9"/>
  <c r="S25" i="9"/>
  <c r="S30" i="9"/>
  <c r="S33" i="9"/>
  <c r="S35" i="9"/>
  <c r="S9" i="10"/>
  <c r="S10" i="10"/>
  <c r="S11" i="10"/>
  <c r="S12" i="10"/>
  <c r="S13" i="10"/>
  <c r="S14" i="10"/>
  <c r="S15" i="10"/>
  <c r="S16" i="10"/>
  <c r="S17" i="10"/>
  <c r="S18" i="10"/>
  <c r="S21" i="10"/>
  <c r="S22" i="10"/>
  <c r="S24" i="10"/>
  <c r="S25" i="10"/>
  <c r="S26" i="10"/>
  <c r="S28" i="10"/>
  <c r="S29" i="10"/>
  <c r="S30" i="10"/>
  <c r="S31" i="10"/>
  <c r="S33" i="10"/>
  <c r="S34" i="10"/>
  <c r="S33" i="8"/>
  <c r="S25" i="8"/>
  <c r="S30" i="8"/>
  <c r="S28" i="8"/>
  <c r="S26" i="8"/>
  <c r="S22" i="8"/>
  <c r="S18" i="8"/>
  <c r="S23" i="9"/>
  <c r="S19" i="9"/>
  <c r="S12" i="9"/>
  <c r="S26" i="9"/>
  <c r="S36" i="9"/>
  <c r="S31" i="9"/>
  <c r="S29" i="9"/>
  <c r="S18" i="9"/>
  <c r="S17" i="9"/>
  <c r="S11" i="9"/>
  <c r="S9" i="9"/>
  <c r="S16" i="9"/>
  <c r="S27" i="9"/>
  <c r="S20" i="9"/>
  <c r="S10" i="9"/>
  <c r="S32" i="10"/>
  <c r="S34" i="9"/>
  <c r="S22" i="9"/>
  <c r="S32" i="9"/>
  <c r="S14" i="9"/>
  <c r="S13" i="9"/>
  <c r="S28" i="9"/>
  <c r="S27" i="10"/>
  <c r="S20" i="8"/>
  <c r="S10" i="8"/>
  <c r="S27" i="8"/>
  <c r="S24" i="8"/>
  <c r="S21" i="8"/>
  <c r="S19" i="8"/>
  <c r="S15" i="8"/>
  <c r="S9" i="8"/>
  <c r="S34" i="8"/>
  <c r="S29" i="8"/>
  <c r="S13" i="8"/>
  <c r="S37" i="9"/>
  <c r="S20" i="10"/>
  <c r="S32" i="8"/>
  <c r="S17" i="8"/>
</calcChain>
</file>

<file path=xl/comments1.xml><?xml version="1.0" encoding="utf-8"?>
<comments xmlns="http://schemas.openxmlformats.org/spreadsheetml/2006/main">
  <authors>
    <author>Quitasol</author>
  </authors>
  <commentList>
    <comment ref="D7" authorId="0">
      <text>
        <r>
          <rPr>
            <b/>
            <sz val="8"/>
            <color indexed="81"/>
            <rFont val="Tahoma"/>
            <family val="2"/>
          </rPr>
          <t>FACE BOOK 
Y CORREO</t>
        </r>
      </text>
    </comment>
  </commentList>
</comments>
</file>

<file path=xl/sharedStrings.xml><?xml version="1.0" encoding="utf-8"?>
<sst xmlns="http://schemas.openxmlformats.org/spreadsheetml/2006/main" count="668" uniqueCount="174">
  <si>
    <t>No.</t>
  </si>
  <si>
    <t>NOMBRES Y APELLIDOS</t>
  </si>
  <si>
    <t>BLANDÓN GARCÍA CRISTIAN ALBERTO</t>
  </si>
  <si>
    <t>10 1</t>
  </si>
  <si>
    <t>VIVAS BELTRÁN SEBASTIÁN</t>
  </si>
  <si>
    <t>10 2</t>
  </si>
  <si>
    <t>RENDÓN VÉLEZ JUAN ESTEBAN</t>
  </si>
  <si>
    <t xml:space="preserve">VELÁSQUEZ USMA CAROLINA </t>
  </si>
  <si>
    <t>ECHEVERRI BEDOYA JUAN MANUEL</t>
  </si>
  <si>
    <t>ALUMNOS MEDIA TÉCNICA EN SISTEMAS GRADO 10</t>
  </si>
  <si>
    <t>DOCENTE DAMARIS MONTOYA OSPINA</t>
  </si>
  <si>
    <t>AÑO 2011</t>
  </si>
  <si>
    <t>CANO COTRINO ESTEFANY YULISSA</t>
  </si>
  <si>
    <t>10 3</t>
  </si>
  <si>
    <t>RODRÍGUEZ TAMAYO VALENTINA</t>
  </si>
  <si>
    <t>GALLEGO RIOS ALEX JOCSAN</t>
  </si>
  <si>
    <t>10 4</t>
  </si>
  <si>
    <t>CARVAJAL ACEVEDO KATERINE</t>
  </si>
  <si>
    <t>ARIAS HERRERA JOSÉ ALEXIS</t>
  </si>
  <si>
    <t>RIVERA GUZMÁN JHOAN ALEXIS</t>
  </si>
  <si>
    <t>LOPERA ORREGO CRISTIAN DAVID</t>
  </si>
  <si>
    <t>GAVIRIA LÓPEZ ESTEBAN</t>
  </si>
  <si>
    <t>QUIROZ JIMÉNEZ LUIS FERNANDO</t>
  </si>
  <si>
    <t>MUÑOZ MUÑOZ ALEJANDRO</t>
  </si>
  <si>
    <t>MARÍN ISAZA JOSÉ ALEJANDRO</t>
  </si>
  <si>
    <t>10 5</t>
  </si>
  <si>
    <t>MONSALVE MUÑOZ JOHAN CAMILO</t>
  </si>
  <si>
    <t>MORENO GUTIÉRREZ MICHELLE</t>
  </si>
  <si>
    <t>RIOS SUAREZ JOHAN SEBASTIÁN</t>
  </si>
  <si>
    <t>CANO CATAÑO SANTIAGO</t>
  </si>
  <si>
    <t>RIVERA VÁSQUEZ GUERIN STEWAR</t>
  </si>
  <si>
    <t>VIEDA VÉLEZ JUAN MATEO</t>
  </si>
  <si>
    <t>10 6</t>
  </si>
  <si>
    <t>RIOS TORO DANIEL ESTEBAN</t>
  </si>
  <si>
    <t>10 7</t>
  </si>
  <si>
    <t>HERNÁNDEZ RAMÍREZ YESENIA</t>
  </si>
  <si>
    <t>RODRÍGUEZ BRAVO DIEGO ALEXANDER</t>
  </si>
  <si>
    <t>CEBALLOS LONDOÑO FRANK JOHAN</t>
  </si>
  <si>
    <t>YEPES HERRERA SERGIO</t>
  </si>
  <si>
    <t>10 8</t>
  </si>
  <si>
    <t>LARREA RIVERA SANDRA MILENA</t>
  </si>
  <si>
    <t>CORREA LOAIZA  CARLOS ALFREDO</t>
  </si>
  <si>
    <t>CASAS TORRES LUIS CARLOS</t>
  </si>
  <si>
    <t>BARRIENTOS OCHOA SANTIAGO</t>
  </si>
  <si>
    <t>INSTITUCIÓN EDUCATIVA COMERCIAL ANTONIO ROLDÁN BETANCUR</t>
  </si>
  <si>
    <t>ZAPATA GALLEGO WENDY VANESSA</t>
  </si>
  <si>
    <t>HENAO CHICA ANDRÉS FELIPE</t>
  </si>
  <si>
    <t>JARAMILLO SEPÚLVEDA JOSÉ DAVID</t>
  </si>
  <si>
    <t>RESTREPO GAÑAN ERINSON ARLEY</t>
  </si>
  <si>
    <t>AGUDELO ARBELÁEZ JULIAN DAVID</t>
  </si>
  <si>
    <t>MEJÍA MONSALVE CAMILO</t>
  </si>
  <si>
    <t>LOAIZA RUA BRYAN STIVEN</t>
  </si>
  <si>
    <t>MEDINA MIRA SERGIO ANDRÉS</t>
  </si>
  <si>
    <t>BETANCUR GARCÍA MARÍA ANDREA</t>
  </si>
  <si>
    <t>RESTREPO JIMÉNEZ DANIEL ALEJANDRO</t>
  </si>
  <si>
    <t>BETANCUR GARCÍA MARÍA ALEXANDRA</t>
  </si>
  <si>
    <t>CANO SUÁREZ DANIEL</t>
  </si>
  <si>
    <t>DIAZ NARVAEZ DANIEL JOHAN</t>
  </si>
  <si>
    <t>CAÑAS PALACIO DANIEL ESTEBAN</t>
  </si>
  <si>
    <t>HERNÁNDEZ SIERRA SANTIAGO</t>
  </si>
  <si>
    <t>GARCÍA MUÑOZ HECTOR MARIO</t>
  </si>
  <si>
    <t>RESTREPO ARBOLEDA SANTIAGO</t>
  </si>
  <si>
    <t>GARCÍA MESA JHONY ALEJANDRO</t>
  </si>
  <si>
    <t>LEUDO MENÉSES YURANI ANDREA</t>
  </si>
  <si>
    <t>SISTEMAS 10 GRUPO 2 (MIÉRCOLES)</t>
  </si>
  <si>
    <t>CASTRILÓN GUZMÁN VICTOR</t>
  </si>
  <si>
    <t>VÉLEZ GALEANO STIVEN ALEXANDER</t>
  </si>
  <si>
    <t>VELÁSQUEZ LÓPEZ ESTIVEN ALEJANDRO</t>
  </si>
  <si>
    <t>FLÓREZ AVENDAÑO GERALDINE</t>
  </si>
  <si>
    <t>MUÑOZ MURILLO NATALIA ANDREA</t>
  </si>
  <si>
    <t>ATEHORTÚA YEPES JHON DAVID</t>
  </si>
  <si>
    <t>ACOSTA HERRERA SARA</t>
  </si>
  <si>
    <t>LLANOS PATIÑO ALEJANDRO</t>
  </si>
  <si>
    <t>ROJAS PÉREZ JUAN DAVID</t>
  </si>
  <si>
    <t>JARAMILLO SEPÚLVEDA SANTIAGO</t>
  </si>
  <si>
    <t>URIBE YEPES JUAN CAMILO</t>
  </si>
  <si>
    <t>SISTEMAS 10 GRUPO 1 (5 HORAS MARTES, 2 HORAS VIERNES)</t>
  </si>
  <si>
    <t>CARMONA FLÓRES ALEJANDRO</t>
  </si>
  <si>
    <t>SISTEMAS 10 GRUPO 3 (5 HORAS JUEVES, 2 HORAS LUNES)</t>
  </si>
  <si>
    <t>ZAPATA ZAPATA SEBASTIÁN</t>
  </si>
  <si>
    <t>ZAPATA MÚNERA JUAN SEBASTIÁN</t>
  </si>
  <si>
    <t>ARANGO VELÁSQUEZ JUAN DAVID</t>
  </si>
  <si>
    <t>GRU</t>
  </si>
  <si>
    <t>SOSA GÓMEZ MATEO</t>
  </si>
  <si>
    <t>SOTELO RODRIGUEZ JOHANN STIVEN</t>
  </si>
  <si>
    <t>TAMAYO SANCHEZ CRISTIAN MAURICIO</t>
  </si>
  <si>
    <t>GÓMEZ PATIÑO FELIPE</t>
  </si>
  <si>
    <t>CATAÑO MAZO GERALDÍN ALEJANDRA</t>
  </si>
  <si>
    <t>GRAJALES HERRERA EDWIN ARLEY</t>
  </si>
  <si>
    <t>JARAMILLO IDARRAGA CINDY JOHANA</t>
  </si>
  <si>
    <t>VELÁSQUEZ PÉREZ MATEO</t>
  </si>
  <si>
    <t>VIANA URIBE KELLY JOHANA</t>
  </si>
  <si>
    <t>AGUDELO ARIAS ANDRÉS JOVANNY</t>
  </si>
  <si>
    <t>BETANCURT MONTOYA MARIA CAMILA</t>
  </si>
  <si>
    <t>*</t>
  </si>
  <si>
    <t>S</t>
  </si>
  <si>
    <t>INDISCIPLINA</t>
  </si>
  <si>
    <t>NO ENTRÓ A CLASE</t>
  </si>
  <si>
    <t>F</t>
  </si>
  <si>
    <t>R</t>
  </si>
  <si>
    <t>RETARDO</t>
  </si>
  <si>
    <t>DEMASIADO FACEBOOK</t>
  </si>
  <si>
    <t>SÁNCHEZ URREA ANDRÉS FELIPE</t>
  </si>
  <si>
    <t>AREIZA FUENTES PAULA ANDREA</t>
  </si>
  <si>
    <t>VANEGAS AGUIRRE SARA MILDREY</t>
  </si>
  <si>
    <t>LOPEZ MONCADA YULI ALEJANDRA</t>
  </si>
  <si>
    <t>NM</t>
  </si>
  <si>
    <t>NO MATERIAL</t>
  </si>
  <si>
    <t>SUSPENDIDO</t>
  </si>
  <si>
    <t>Concepto</t>
  </si>
  <si>
    <t>ZAPATA GUARÍN DIEGO ALEXANDER</t>
  </si>
  <si>
    <t>D1</t>
  </si>
  <si>
    <t>D2</t>
  </si>
  <si>
    <t>D3</t>
  </si>
  <si>
    <t>D4</t>
  </si>
  <si>
    <t>PLA</t>
  </si>
  <si>
    <t>NOTAS DE SEGUIMIENTO</t>
  </si>
  <si>
    <t>DEFINIVAS PARCIALES</t>
  </si>
  <si>
    <t>DEF</t>
  </si>
  <si>
    <t>ABELLO BERMÚDEZ LUIS FELIPE</t>
  </si>
  <si>
    <t>U</t>
  </si>
  <si>
    <t>SIN UNIFORME</t>
  </si>
  <si>
    <t>IDÁRRAGA MUÑOZ  JENNYFER</t>
  </si>
  <si>
    <t>ML</t>
  </si>
  <si>
    <t>MAL USO DELA HERRAM</t>
  </si>
  <si>
    <t>ALUMNOS PARA PLAN DE MEJORAMIENTO. (NOTA INFERIOR A 3,5)</t>
  </si>
  <si>
    <t>TOT</t>
  </si>
  <si>
    <t>@</t>
  </si>
  <si>
    <t>*@</t>
  </si>
  <si>
    <t>INFORME POR CORREO</t>
  </si>
  <si>
    <t>Y</t>
  </si>
  <si>
    <t>You Tobe</t>
  </si>
  <si>
    <t>S13</t>
  </si>
  <si>
    <t>S14</t>
  </si>
  <si>
    <t>R@</t>
  </si>
  <si>
    <t>S15</t>
  </si>
  <si>
    <t>S20</t>
  </si>
  <si>
    <t>S27</t>
  </si>
  <si>
    <t>S30</t>
  </si>
  <si>
    <t>S16</t>
  </si>
  <si>
    <t>½W</t>
  </si>
  <si>
    <t>J</t>
  </si>
  <si>
    <t>NW</t>
  </si>
  <si>
    <t>JUEGA</t>
  </si>
  <si>
    <t>S19</t>
  </si>
  <si>
    <t>S21</t>
  </si>
  <si>
    <t>3E</t>
  </si>
  <si>
    <t>S22</t>
  </si>
  <si>
    <t>S26</t>
  </si>
  <si>
    <t>4E</t>
  </si>
  <si>
    <t>FF</t>
  </si>
  <si>
    <t>Trabajo de blog</t>
  </si>
  <si>
    <t>Contenido de blog</t>
  </si>
  <si>
    <t>Evaluación de conexiones de Mother board</t>
  </si>
  <si>
    <t>Taller de Acces</t>
  </si>
  <si>
    <t>Mapa Ptos externos del computador</t>
  </si>
  <si>
    <t>trabajo pag Web</t>
  </si>
  <si>
    <t>O4</t>
  </si>
  <si>
    <t>O18</t>
  </si>
  <si>
    <t>O25</t>
  </si>
  <si>
    <t>NC</t>
  </si>
  <si>
    <t>Desensamble y Ensamble del computador</t>
  </si>
  <si>
    <t>N1</t>
  </si>
  <si>
    <t>O5</t>
  </si>
  <si>
    <t>O24</t>
  </si>
  <si>
    <t>N2</t>
  </si>
  <si>
    <t>O6</t>
  </si>
  <si>
    <t>O27</t>
  </si>
  <si>
    <t>RNC</t>
  </si>
  <si>
    <t>Diapositivas HDD</t>
  </si>
  <si>
    <t>Contenido de vídeo</t>
  </si>
  <si>
    <t>Trabajo de vídeo</t>
  </si>
  <si>
    <t>N8</t>
  </si>
  <si>
    <t>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</si>
</sst>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rgb="FFFF66FF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7FA7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5FF37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271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16" fontId="0" fillId="0" borderId="0" xfId="0" applyNumberFormat="1"/>
    <xf numFmtId="0" fontId="8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/>
    <xf numFmtId="16" fontId="4" fillId="2" borderId="1" xfId="0" applyNumberFormat="1" applyFont="1" applyFill="1" applyBorder="1"/>
    <xf numFmtId="16" fontId="4" fillId="4" borderId="1" xfId="0" applyNumberFormat="1" applyFont="1" applyFill="1" applyBorder="1"/>
    <xf numFmtId="16" fontId="4" fillId="7" borderId="1" xfId="0" applyNumberFormat="1" applyFont="1" applyFill="1" applyBorder="1"/>
    <xf numFmtId="16" fontId="4" fillId="6" borderId="1" xfId="0" applyNumberFormat="1" applyFont="1" applyFill="1" applyBorder="1"/>
    <xf numFmtId="1" fontId="5" fillId="0" borderId="1" xfId="0" applyNumberFormat="1" applyFont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8" fillId="8" borderId="1" xfId="1" applyNumberFormat="1" applyFont="1" applyFill="1" applyBorder="1" applyAlignment="1">
      <alignment horizontal="center" vertical="center"/>
    </xf>
    <xf numFmtId="164" fontId="8" fillId="8" borderId="1" xfId="0" applyNumberFormat="1" applyFont="1" applyFill="1" applyBorder="1" applyAlignment="1">
      <alignment horizontal="center" vertical="center"/>
    </xf>
    <xf numFmtId="16" fontId="4" fillId="5" borderId="1" xfId="0" applyNumberFormat="1" applyFont="1" applyFill="1" applyBorder="1"/>
    <xf numFmtId="0" fontId="3" fillId="0" borderId="0" xfId="0" applyFont="1" applyAlignment="1">
      <alignment horizontal="center"/>
    </xf>
    <xf numFmtId="164" fontId="8" fillId="5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4" fillId="9" borderId="1" xfId="0" applyNumberFormat="1" applyFont="1" applyFill="1" applyBorder="1"/>
    <xf numFmtId="164" fontId="4" fillId="3" borderId="1" xfId="0" applyNumberFormat="1" applyFont="1" applyFill="1" applyBorder="1"/>
    <xf numFmtId="1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/>
    <xf numFmtId="1" fontId="9" fillId="0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0" fontId="4" fillId="11" borderId="1" xfId="0" applyFont="1" applyFill="1" applyBorder="1"/>
    <xf numFmtId="0" fontId="4" fillId="11" borderId="1" xfId="0" applyFont="1" applyFill="1" applyBorder="1" applyAlignment="1">
      <alignment horizontal="center"/>
    </xf>
    <xf numFmtId="164" fontId="8" fillId="3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13" fillId="1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164" fontId="8" fillId="6" borderId="1" xfId="0" applyNumberFormat="1" applyFont="1" applyFill="1" applyBorder="1" applyAlignment="1">
      <alignment horizontal="center" vertical="center"/>
    </xf>
    <xf numFmtId="164" fontId="8" fillId="6" borderId="1" xfId="0" applyNumberFormat="1" applyFont="1" applyFill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7" fillId="11" borderId="1" xfId="1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8" fillId="11" borderId="1" xfId="1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164" fontId="12" fillId="11" borderId="1" xfId="0" applyNumberFormat="1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164" fontId="12" fillId="8" borderId="1" xfId="0" applyNumberFormat="1" applyFont="1" applyFill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/>
    <xf numFmtId="164" fontId="12" fillId="8" borderId="1" xfId="1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164" fontId="12" fillId="3" borderId="1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164" fontId="17" fillId="1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" fontId="9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164" fontId="12" fillId="7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12" borderId="0" xfId="0" applyFill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66FF"/>
      <color rgb="FFF7FA78"/>
      <color rgb="FF5FF371"/>
      <color rgb="FFCC271A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R@" TargetMode="External"/><Relationship Id="rId1" Type="http://schemas.openxmlformats.org/officeDocument/2006/relationships/hyperlink" Target="mailto:R@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*@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U41"/>
  <sheetViews>
    <sheetView topLeftCell="A7" workbookViewId="0">
      <pane ySplit="1" topLeftCell="A14" activePane="bottomLeft" state="frozen"/>
      <selection activeCell="A7" sqref="A7"/>
      <selection pane="bottomLeft" activeCell="S33" sqref="S33"/>
    </sheetView>
  </sheetViews>
  <sheetFormatPr baseColWidth="10" defaultRowHeight="15" x14ac:dyDescent="0.25"/>
  <cols>
    <col min="1" max="1" width="3.7109375" customWidth="1"/>
    <col min="2" max="2" width="30.5703125" customWidth="1"/>
    <col min="3" max="3" width="4.5703125" customWidth="1"/>
    <col min="4" max="19" width="3.42578125" customWidth="1"/>
  </cols>
  <sheetData>
    <row r="1" spans="1:19" x14ac:dyDescent="0.25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19" x14ac:dyDescent="0.25">
      <c r="A2" s="101" t="s">
        <v>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19" x14ac:dyDescent="0.25">
      <c r="A3" s="101" t="s">
        <v>10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19" x14ac:dyDescent="0.25">
      <c r="A4" s="101" t="s">
        <v>11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5" spans="1:19" x14ac:dyDescent="0.25">
      <c r="A5" s="101" t="s">
        <v>76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spans="1:19" x14ac:dyDescent="0.25">
      <c r="F6" s="1"/>
    </row>
    <row r="7" spans="1:19" x14ac:dyDescent="0.25">
      <c r="A7" s="2" t="s">
        <v>0</v>
      </c>
      <c r="B7" s="2" t="s">
        <v>1</v>
      </c>
      <c r="C7" s="20" t="s">
        <v>82</v>
      </c>
      <c r="D7" s="10" t="s">
        <v>132</v>
      </c>
      <c r="E7" s="10" t="s">
        <v>139</v>
      </c>
      <c r="F7" s="10" t="s">
        <v>136</v>
      </c>
      <c r="G7" s="10" t="s">
        <v>137</v>
      </c>
      <c r="H7" s="12" t="s">
        <v>138</v>
      </c>
      <c r="I7" s="12" t="s">
        <v>157</v>
      </c>
      <c r="J7" s="12" t="s">
        <v>158</v>
      </c>
      <c r="K7" s="12" t="s">
        <v>159</v>
      </c>
      <c r="L7" s="12" t="s">
        <v>162</v>
      </c>
      <c r="M7" s="12"/>
      <c r="N7" s="12"/>
      <c r="O7" s="24"/>
      <c r="P7" s="20"/>
      <c r="Q7" s="12"/>
      <c r="R7" s="12"/>
      <c r="S7" s="12" t="s">
        <v>126</v>
      </c>
    </row>
    <row r="8" spans="1:19" x14ac:dyDescent="0.25">
      <c r="A8" s="3">
        <v>1</v>
      </c>
      <c r="B8" s="56" t="s">
        <v>103</v>
      </c>
      <c r="C8" s="57" t="s">
        <v>25</v>
      </c>
      <c r="D8" s="65">
        <v>5</v>
      </c>
      <c r="E8" s="66">
        <v>2</v>
      </c>
      <c r="F8" s="67">
        <v>4</v>
      </c>
      <c r="G8" s="67">
        <v>3</v>
      </c>
      <c r="H8" s="68">
        <v>2</v>
      </c>
      <c r="I8" s="68">
        <v>4</v>
      </c>
      <c r="J8" s="68">
        <v>5</v>
      </c>
      <c r="K8" s="68">
        <v>5</v>
      </c>
      <c r="L8" s="68">
        <v>3</v>
      </c>
      <c r="M8" s="68"/>
      <c r="N8" s="68"/>
      <c r="O8" s="68"/>
      <c r="P8" s="68"/>
      <c r="Q8" s="68"/>
      <c r="R8" s="68"/>
      <c r="S8" s="68">
        <f>SUM(D8:P8)</f>
        <v>33</v>
      </c>
    </row>
    <row r="9" spans="1:19" x14ac:dyDescent="0.25">
      <c r="A9" s="3">
        <v>2</v>
      </c>
      <c r="B9" s="5" t="s">
        <v>43</v>
      </c>
      <c r="C9" s="4" t="s">
        <v>39</v>
      </c>
      <c r="D9" s="9" t="s">
        <v>99</v>
      </c>
      <c r="E9" s="16">
        <v>2</v>
      </c>
      <c r="F9" s="15"/>
      <c r="G9" s="15">
        <v>3</v>
      </c>
      <c r="H9" s="11">
        <v>2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>
        <f>SUM(D9:P9)</f>
        <v>7</v>
      </c>
    </row>
    <row r="10" spans="1:19" x14ac:dyDescent="0.25">
      <c r="A10" s="3">
        <v>3</v>
      </c>
      <c r="B10" s="5" t="s">
        <v>55</v>
      </c>
      <c r="C10" s="4" t="s">
        <v>25</v>
      </c>
      <c r="D10" s="9"/>
      <c r="E10" s="16"/>
      <c r="F10" s="15"/>
      <c r="G10" s="15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>
        <f t="shared" ref="S10:S35" si="0">SUM(D10:P10)</f>
        <v>0</v>
      </c>
    </row>
    <row r="11" spans="1:19" x14ac:dyDescent="0.25">
      <c r="A11" s="3">
        <v>4</v>
      </c>
      <c r="B11" s="5" t="s">
        <v>53</v>
      </c>
      <c r="C11" s="4" t="s">
        <v>25</v>
      </c>
      <c r="D11" s="9"/>
      <c r="E11" s="16"/>
      <c r="F11" s="15"/>
      <c r="G11" s="15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>
        <f t="shared" si="0"/>
        <v>0</v>
      </c>
    </row>
    <row r="12" spans="1:19" x14ac:dyDescent="0.25">
      <c r="A12" s="3">
        <v>5</v>
      </c>
      <c r="B12" s="56" t="s">
        <v>29</v>
      </c>
      <c r="C12" s="57" t="s">
        <v>25</v>
      </c>
      <c r="D12" s="65">
        <v>5</v>
      </c>
      <c r="E12" s="66">
        <v>2</v>
      </c>
      <c r="F12" s="67">
        <v>4</v>
      </c>
      <c r="G12" s="67">
        <v>3</v>
      </c>
      <c r="H12" s="68">
        <v>2</v>
      </c>
      <c r="I12" s="68">
        <v>4</v>
      </c>
      <c r="J12" s="68">
        <v>5</v>
      </c>
      <c r="K12" s="68">
        <v>5</v>
      </c>
      <c r="L12" s="68">
        <v>3</v>
      </c>
      <c r="M12" s="68"/>
      <c r="N12" s="68"/>
      <c r="O12" s="68"/>
      <c r="P12" s="68"/>
      <c r="Q12" s="68"/>
      <c r="R12" s="68"/>
      <c r="S12" s="68">
        <f t="shared" si="0"/>
        <v>33</v>
      </c>
    </row>
    <row r="13" spans="1:19" x14ac:dyDescent="0.25">
      <c r="A13" s="3">
        <v>6</v>
      </c>
      <c r="B13" s="6" t="s">
        <v>58</v>
      </c>
      <c r="C13" s="7" t="s">
        <v>32</v>
      </c>
      <c r="D13" s="9"/>
      <c r="E13" s="16"/>
      <c r="F13" s="22" t="s">
        <v>140</v>
      </c>
      <c r="G13" s="15" t="s">
        <v>99</v>
      </c>
      <c r="H13" s="11"/>
      <c r="I13" s="11"/>
      <c r="J13" s="11" t="s">
        <v>98</v>
      </c>
      <c r="K13" s="11" t="s">
        <v>99</v>
      </c>
      <c r="L13" s="25"/>
      <c r="M13" s="11"/>
      <c r="N13" s="11"/>
      <c r="O13" s="11"/>
      <c r="P13" s="11"/>
      <c r="Q13" s="11"/>
      <c r="R13" s="11"/>
      <c r="S13" s="11">
        <f t="shared" si="0"/>
        <v>0</v>
      </c>
    </row>
    <row r="14" spans="1:19" x14ac:dyDescent="0.25">
      <c r="A14" s="3">
        <v>7</v>
      </c>
      <c r="B14" s="5" t="s">
        <v>42</v>
      </c>
      <c r="C14" s="4" t="s">
        <v>39</v>
      </c>
      <c r="D14" s="9">
        <v>5</v>
      </c>
      <c r="E14" s="16">
        <v>2</v>
      </c>
      <c r="F14" s="15"/>
      <c r="G14" s="15">
        <v>3</v>
      </c>
      <c r="H14" s="11"/>
      <c r="I14" s="11">
        <v>4</v>
      </c>
      <c r="J14" s="11">
        <v>5</v>
      </c>
      <c r="K14" s="11"/>
      <c r="L14" s="11"/>
      <c r="M14" s="11"/>
      <c r="N14" s="11"/>
      <c r="O14" s="11"/>
      <c r="P14" s="11"/>
      <c r="Q14" s="11"/>
      <c r="R14" s="11"/>
      <c r="S14" s="11">
        <f t="shared" si="0"/>
        <v>19</v>
      </c>
    </row>
    <row r="15" spans="1:19" x14ac:dyDescent="0.25">
      <c r="A15" s="3">
        <v>8</v>
      </c>
      <c r="B15" s="5" t="s">
        <v>87</v>
      </c>
      <c r="C15" s="4" t="s">
        <v>25</v>
      </c>
      <c r="D15" s="9"/>
      <c r="E15" s="16">
        <v>2</v>
      </c>
      <c r="F15" s="15"/>
      <c r="G15" s="15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>
        <f t="shared" si="0"/>
        <v>2</v>
      </c>
    </row>
    <row r="16" spans="1:19" x14ac:dyDescent="0.25">
      <c r="A16" s="3">
        <v>9</v>
      </c>
      <c r="B16" s="5" t="s">
        <v>41</v>
      </c>
      <c r="C16" s="4" t="s">
        <v>39</v>
      </c>
      <c r="D16" s="9" t="s">
        <v>99</v>
      </c>
      <c r="E16" s="16"/>
      <c r="F16" s="15"/>
      <c r="G16" s="15"/>
      <c r="H16" s="11">
        <v>2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>
        <f t="shared" si="0"/>
        <v>2</v>
      </c>
    </row>
    <row r="17" spans="1:21" x14ac:dyDescent="0.25">
      <c r="A17" s="3">
        <v>10</v>
      </c>
      <c r="B17" s="56" t="s">
        <v>62</v>
      </c>
      <c r="C17" s="57" t="s">
        <v>39</v>
      </c>
      <c r="D17" s="65">
        <v>5</v>
      </c>
      <c r="E17" s="66">
        <v>2</v>
      </c>
      <c r="F17" s="67">
        <v>4</v>
      </c>
      <c r="G17" s="67">
        <v>3</v>
      </c>
      <c r="H17" s="68">
        <v>2</v>
      </c>
      <c r="I17" s="68">
        <v>4</v>
      </c>
      <c r="J17" s="68">
        <v>5</v>
      </c>
      <c r="K17" s="68">
        <v>5</v>
      </c>
      <c r="L17" s="68">
        <v>3</v>
      </c>
      <c r="M17" s="68"/>
      <c r="N17" s="68"/>
      <c r="O17" s="68"/>
      <c r="P17" s="68"/>
      <c r="Q17" s="68"/>
      <c r="R17" s="68"/>
      <c r="S17" s="68">
        <f t="shared" si="0"/>
        <v>33</v>
      </c>
    </row>
    <row r="18" spans="1:21" x14ac:dyDescent="0.25">
      <c r="A18" s="3">
        <v>11</v>
      </c>
      <c r="B18" s="5" t="s">
        <v>86</v>
      </c>
      <c r="C18" s="4" t="s">
        <v>25</v>
      </c>
      <c r="D18" s="9"/>
      <c r="E18" s="16" t="s">
        <v>141</v>
      </c>
      <c r="F18" s="15">
        <v>4</v>
      </c>
      <c r="G18" s="15" t="s">
        <v>94</v>
      </c>
      <c r="H18" s="11"/>
      <c r="I18" s="11">
        <v>4</v>
      </c>
      <c r="J18" s="11" t="s">
        <v>141</v>
      </c>
      <c r="K18" s="11"/>
      <c r="L18" s="11"/>
      <c r="M18" s="11"/>
      <c r="N18" s="11"/>
      <c r="O18" s="11"/>
      <c r="P18" s="11"/>
      <c r="Q18" s="11"/>
      <c r="R18" s="11"/>
      <c r="S18" s="11">
        <f t="shared" si="0"/>
        <v>8</v>
      </c>
    </row>
    <row r="19" spans="1:21" x14ac:dyDescent="0.25">
      <c r="A19" s="3">
        <v>12</v>
      </c>
      <c r="B19" s="56" t="s">
        <v>88</v>
      </c>
      <c r="C19" s="57" t="s">
        <v>25</v>
      </c>
      <c r="D19" s="65">
        <v>5</v>
      </c>
      <c r="E19" s="66">
        <v>2</v>
      </c>
      <c r="F19" s="67">
        <v>4</v>
      </c>
      <c r="G19" s="67">
        <v>3</v>
      </c>
      <c r="H19" s="68">
        <v>2</v>
      </c>
      <c r="I19" s="68">
        <v>4</v>
      </c>
      <c r="J19" s="68">
        <v>5</v>
      </c>
      <c r="K19" s="68">
        <v>5</v>
      </c>
      <c r="L19" s="68">
        <v>3</v>
      </c>
      <c r="M19" s="68"/>
      <c r="N19" s="68"/>
      <c r="O19" s="68"/>
      <c r="P19" s="68"/>
      <c r="Q19" s="68"/>
      <c r="R19" s="68"/>
      <c r="S19" s="68">
        <f t="shared" si="0"/>
        <v>33</v>
      </c>
    </row>
    <row r="20" spans="1:21" x14ac:dyDescent="0.25">
      <c r="A20" s="3">
        <v>13</v>
      </c>
      <c r="B20" s="56" t="s">
        <v>59</v>
      </c>
      <c r="C20" s="57" t="s">
        <v>32</v>
      </c>
      <c r="D20" s="65">
        <v>5</v>
      </c>
      <c r="E20" s="66">
        <v>2</v>
      </c>
      <c r="F20" s="67">
        <v>4</v>
      </c>
      <c r="G20" s="67">
        <v>3</v>
      </c>
      <c r="H20" s="68">
        <v>2</v>
      </c>
      <c r="I20" s="68">
        <v>4</v>
      </c>
      <c r="J20" s="68">
        <v>5</v>
      </c>
      <c r="K20" s="68">
        <v>5</v>
      </c>
      <c r="L20" s="68">
        <v>3</v>
      </c>
      <c r="M20" s="68"/>
      <c r="N20" s="68"/>
      <c r="O20" s="68"/>
      <c r="P20" s="68"/>
      <c r="Q20" s="68"/>
      <c r="R20" s="68"/>
      <c r="S20" s="68">
        <f t="shared" si="0"/>
        <v>33</v>
      </c>
      <c r="U20" s="17"/>
    </row>
    <row r="21" spans="1:21" x14ac:dyDescent="0.25">
      <c r="A21" s="3">
        <v>14</v>
      </c>
      <c r="B21" s="5" t="s">
        <v>40</v>
      </c>
      <c r="C21" s="4" t="s">
        <v>39</v>
      </c>
      <c r="D21" s="9"/>
      <c r="E21" s="16">
        <v>2</v>
      </c>
      <c r="F21" s="15"/>
      <c r="G21" s="15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>
        <f t="shared" si="0"/>
        <v>2</v>
      </c>
    </row>
    <row r="22" spans="1:21" x14ac:dyDescent="0.25">
      <c r="A22" s="3">
        <v>15</v>
      </c>
      <c r="B22" s="6" t="s">
        <v>20</v>
      </c>
      <c r="C22" s="7" t="s">
        <v>16</v>
      </c>
      <c r="D22" s="9"/>
      <c r="E22" s="15">
        <v>2</v>
      </c>
      <c r="F22" s="15" t="s">
        <v>120</v>
      </c>
      <c r="G22" s="15"/>
      <c r="H22" s="11"/>
      <c r="I22" s="11"/>
      <c r="J22" s="11"/>
      <c r="K22" s="11"/>
      <c r="L22" s="11">
        <v>3</v>
      </c>
      <c r="M22" s="11"/>
      <c r="N22" s="11"/>
      <c r="O22" s="11"/>
      <c r="P22" s="11"/>
      <c r="Q22" s="11"/>
      <c r="R22" s="11"/>
      <c r="S22" s="11">
        <f t="shared" si="0"/>
        <v>5</v>
      </c>
    </row>
    <row r="23" spans="1:21" x14ac:dyDescent="0.25">
      <c r="A23" s="3">
        <v>16</v>
      </c>
      <c r="B23" s="5" t="s">
        <v>24</v>
      </c>
      <c r="C23" s="4" t="s">
        <v>25</v>
      </c>
      <c r="D23" s="9"/>
      <c r="E23" s="16"/>
      <c r="F23" s="15"/>
      <c r="G23" s="15"/>
      <c r="H23" s="11"/>
      <c r="I23" s="11"/>
      <c r="J23" s="11"/>
      <c r="K23" s="11"/>
      <c r="L23" s="25"/>
      <c r="M23" s="11"/>
      <c r="N23" s="11"/>
      <c r="O23" s="11"/>
      <c r="P23" s="11"/>
      <c r="Q23" s="11"/>
      <c r="R23" s="11"/>
      <c r="S23" s="11">
        <f t="shared" si="0"/>
        <v>0</v>
      </c>
    </row>
    <row r="24" spans="1:21" x14ac:dyDescent="0.25">
      <c r="A24" s="3">
        <v>17</v>
      </c>
      <c r="B24" s="5" t="s">
        <v>26</v>
      </c>
      <c r="C24" s="4" t="s">
        <v>25</v>
      </c>
      <c r="D24" s="9"/>
      <c r="E24" s="15"/>
      <c r="F24" s="15"/>
      <c r="G24" s="15">
        <v>3</v>
      </c>
      <c r="H24" s="11"/>
      <c r="I24" s="11"/>
      <c r="J24" s="11"/>
      <c r="K24" s="11" t="s">
        <v>99</v>
      </c>
      <c r="L24" s="11"/>
      <c r="M24" s="11"/>
      <c r="N24" s="11"/>
      <c r="O24" s="11"/>
      <c r="P24" s="11"/>
      <c r="Q24" s="11"/>
      <c r="R24" s="11"/>
      <c r="S24" s="11">
        <f t="shared" si="0"/>
        <v>3</v>
      </c>
    </row>
    <row r="25" spans="1:21" x14ac:dyDescent="0.25">
      <c r="A25" s="3">
        <v>18</v>
      </c>
      <c r="B25" s="5" t="s">
        <v>27</v>
      </c>
      <c r="C25" s="4" t="s">
        <v>25</v>
      </c>
      <c r="D25" s="9"/>
      <c r="E25" s="16">
        <v>2</v>
      </c>
      <c r="F25" s="15"/>
      <c r="G25" s="15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>
        <f t="shared" si="0"/>
        <v>2</v>
      </c>
    </row>
    <row r="26" spans="1:21" x14ac:dyDescent="0.25">
      <c r="A26" s="3">
        <v>19</v>
      </c>
      <c r="B26" s="5" t="s">
        <v>23</v>
      </c>
      <c r="C26" s="4" t="s">
        <v>16</v>
      </c>
      <c r="D26" s="93" t="s">
        <v>99</v>
      </c>
      <c r="E26" s="16"/>
      <c r="F26" s="22" t="s">
        <v>142</v>
      </c>
      <c r="G26" s="15"/>
      <c r="H26" s="13"/>
      <c r="I26" s="13"/>
      <c r="J26" s="13" t="s">
        <v>160</v>
      </c>
      <c r="K26" s="13"/>
      <c r="L26" s="13"/>
      <c r="M26" s="13"/>
      <c r="N26" s="13"/>
      <c r="O26" s="13"/>
      <c r="P26" s="13"/>
      <c r="Q26" s="13"/>
      <c r="R26" s="13"/>
      <c r="S26" s="13">
        <f t="shared" si="0"/>
        <v>0</v>
      </c>
    </row>
    <row r="27" spans="1:21" x14ac:dyDescent="0.25">
      <c r="A27" s="3">
        <v>20</v>
      </c>
      <c r="B27" s="56" t="s">
        <v>54</v>
      </c>
      <c r="C27" s="57" t="s">
        <v>25</v>
      </c>
      <c r="D27" s="57">
        <v>5</v>
      </c>
      <c r="E27" s="66">
        <v>2</v>
      </c>
      <c r="F27" s="67">
        <v>4</v>
      </c>
      <c r="G27" s="67">
        <v>3</v>
      </c>
      <c r="H27" s="68">
        <v>2</v>
      </c>
      <c r="I27" s="57">
        <v>4</v>
      </c>
      <c r="J27" s="57">
        <v>5</v>
      </c>
      <c r="K27" s="57">
        <v>5</v>
      </c>
      <c r="L27" s="57">
        <v>3</v>
      </c>
      <c r="M27" s="57"/>
      <c r="N27" s="57"/>
      <c r="O27" s="57"/>
      <c r="P27" s="57"/>
      <c r="Q27" s="57"/>
      <c r="R27" s="57"/>
      <c r="S27" s="57">
        <f t="shared" si="0"/>
        <v>33</v>
      </c>
    </row>
    <row r="28" spans="1:21" x14ac:dyDescent="0.25">
      <c r="A28" s="3">
        <v>21</v>
      </c>
      <c r="B28" s="5" t="s">
        <v>28</v>
      </c>
      <c r="C28" s="4" t="s">
        <v>25</v>
      </c>
      <c r="D28" s="9"/>
      <c r="E28" s="16"/>
      <c r="F28" s="15"/>
      <c r="G28" s="15"/>
      <c r="H28" s="11"/>
      <c r="I28" s="11"/>
      <c r="J28" s="11"/>
      <c r="K28" s="11" t="s">
        <v>99</v>
      </c>
      <c r="L28" s="11"/>
      <c r="M28" s="11"/>
      <c r="N28" s="11"/>
      <c r="O28" s="11"/>
      <c r="P28" s="11"/>
      <c r="Q28" s="11"/>
      <c r="R28" s="11"/>
      <c r="S28" s="11">
        <f t="shared" si="0"/>
        <v>0</v>
      </c>
    </row>
    <row r="29" spans="1:21" x14ac:dyDescent="0.25">
      <c r="A29" s="3">
        <v>22</v>
      </c>
      <c r="B29" s="5" t="s">
        <v>30</v>
      </c>
      <c r="C29" s="4" t="s">
        <v>25</v>
      </c>
      <c r="D29" s="93"/>
      <c r="E29" s="16"/>
      <c r="F29" s="15"/>
      <c r="G29" s="15" t="s">
        <v>98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>
        <f t="shared" si="0"/>
        <v>0</v>
      </c>
    </row>
    <row r="30" spans="1:21" x14ac:dyDescent="0.25">
      <c r="A30" s="3">
        <v>23</v>
      </c>
      <c r="B30" s="56" t="s">
        <v>83</v>
      </c>
      <c r="C30" s="57" t="s">
        <v>39</v>
      </c>
      <c r="D30" s="57">
        <v>5</v>
      </c>
      <c r="E30" s="66">
        <v>2</v>
      </c>
      <c r="F30" s="67">
        <v>4</v>
      </c>
      <c r="G30" s="67">
        <v>3</v>
      </c>
      <c r="H30" s="68">
        <v>2</v>
      </c>
      <c r="I30" s="57">
        <v>4</v>
      </c>
      <c r="J30" s="57">
        <v>5</v>
      </c>
      <c r="K30" s="57">
        <v>5</v>
      </c>
      <c r="L30" s="57">
        <v>3</v>
      </c>
      <c r="M30" s="57"/>
      <c r="N30" s="57"/>
      <c r="O30" s="57"/>
      <c r="P30" s="57"/>
      <c r="Q30" s="57"/>
      <c r="R30" s="57"/>
      <c r="S30" s="57">
        <f t="shared" si="0"/>
        <v>33</v>
      </c>
    </row>
    <row r="31" spans="1:21" x14ac:dyDescent="0.25">
      <c r="A31" s="3">
        <v>24</v>
      </c>
      <c r="B31" s="5" t="s">
        <v>84</v>
      </c>
      <c r="C31" s="4" t="s">
        <v>39</v>
      </c>
      <c r="D31" s="9"/>
      <c r="E31" s="16"/>
      <c r="F31" s="15"/>
      <c r="G31" s="15"/>
      <c r="H31" s="11"/>
      <c r="I31" s="11"/>
      <c r="J31" s="11"/>
      <c r="K31" s="11"/>
      <c r="L31" s="25"/>
      <c r="M31" s="11"/>
      <c r="N31" s="11"/>
      <c r="O31" s="11"/>
      <c r="P31" s="11"/>
      <c r="Q31" s="11"/>
      <c r="R31" s="11"/>
      <c r="S31" s="11">
        <f t="shared" si="0"/>
        <v>0</v>
      </c>
    </row>
    <row r="32" spans="1:21" x14ac:dyDescent="0.25">
      <c r="A32" s="3">
        <v>25</v>
      </c>
      <c r="B32" s="6" t="s">
        <v>85</v>
      </c>
      <c r="C32" s="7" t="s">
        <v>25</v>
      </c>
      <c r="D32" s="7">
        <v>5</v>
      </c>
      <c r="E32" s="7">
        <v>2</v>
      </c>
      <c r="F32" s="7">
        <v>4</v>
      </c>
      <c r="G32" s="7">
        <v>3</v>
      </c>
      <c r="H32" s="7"/>
      <c r="I32" s="7"/>
      <c r="J32" s="7" t="s">
        <v>98</v>
      </c>
      <c r="K32" s="7" t="s">
        <v>99</v>
      </c>
      <c r="L32" s="7"/>
      <c r="M32" s="7"/>
      <c r="N32" s="7"/>
      <c r="O32" s="7"/>
      <c r="P32" s="7"/>
      <c r="Q32" s="7"/>
      <c r="R32" s="7"/>
      <c r="S32" s="7">
        <f t="shared" si="0"/>
        <v>14</v>
      </c>
    </row>
    <row r="33" spans="1:19" x14ac:dyDescent="0.25">
      <c r="A33" s="3">
        <v>26</v>
      </c>
      <c r="B33" s="56" t="s">
        <v>75</v>
      </c>
      <c r="C33" s="57" t="s">
        <v>5</v>
      </c>
      <c r="D33" s="57">
        <v>5</v>
      </c>
      <c r="E33" s="66">
        <v>2</v>
      </c>
      <c r="F33" s="67">
        <v>4</v>
      </c>
      <c r="G33" s="67">
        <v>3</v>
      </c>
      <c r="H33" s="68">
        <v>2</v>
      </c>
      <c r="I33" s="57">
        <v>4</v>
      </c>
      <c r="J33" s="57">
        <v>5</v>
      </c>
      <c r="K33" s="57">
        <v>5</v>
      </c>
      <c r="L33" s="57">
        <v>3</v>
      </c>
      <c r="M33" s="57"/>
      <c r="N33" s="57"/>
      <c r="O33" s="57"/>
      <c r="P33" s="57"/>
      <c r="Q33" s="57"/>
      <c r="R33" s="57"/>
      <c r="S33" s="57">
        <f t="shared" si="0"/>
        <v>33</v>
      </c>
    </row>
    <row r="34" spans="1:19" x14ac:dyDescent="0.25">
      <c r="A34" s="3">
        <v>27</v>
      </c>
      <c r="B34" s="6" t="s">
        <v>104</v>
      </c>
      <c r="C34" s="7" t="s">
        <v>25</v>
      </c>
      <c r="D34" s="9"/>
      <c r="E34" s="16"/>
      <c r="F34" s="15"/>
      <c r="G34" s="15"/>
      <c r="H34" s="22"/>
      <c r="I34" s="22"/>
      <c r="J34" s="11"/>
      <c r="K34" s="11"/>
      <c r="L34" s="25"/>
      <c r="M34" s="11"/>
      <c r="N34" s="11"/>
      <c r="O34" s="11"/>
      <c r="P34" s="11"/>
      <c r="Q34" s="11"/>
      <c r="R34" s="11"/>
      <c r="S34" s="11">
        <f t="shared" si="0"/>
        <v>0</v>
      </c>
    </row>
    <row r="35" spans="1:19" x14ac:dyDescent="0.25">
      <c r="A35" s="3">
        <v>28</v>
      </c>
      <c r="B35" s="6" t="s">
        <v>80</v>
      </c>
      <c r="C35" s="7" t="s">
        <v>34</v>
      </c>
      <c r="D35" s="7">
        <v>5</v>
      </c>
      <c r="E35" s="7">
        <v>2</v>
      </c>
      <c r="F35" s="7"/>
      <c r="G35" s="7">
        <v>3</v>
      </c>
      <c r="H35" s="7"/>
      <c r="I35" s="7">
        <v>4</v>
      </c>
      <c r="J35" s="7"/>
      <c r="K35" s="7" t="s">
        <v>99</v>
      </c>
      <c r="L35" s="7"/>
      <c r="M35" s="7"/>
      <c r="N35" s="7"/>
      <c r="O35" s="7"/>
      <c r="P35" s="7"/>
      <c r="Q35" s="7"/>
      <c r="R35" s="7"/>
      <c r="S35" s="7">
        <f t="shared" si="0"/>
        <v>14</v>
      </c>
    </row>
    <row r="37" spans="1:19" x14ac:dyDescent="0.25">
      <c r="B37">
        <f>28-8</f>
        <v>20</v>
      </c>
      <c r="D37" t="s">
        <v>94</v>
      </c>
      <c r="E37" t="s">
        <v>96</v>
      </c>
      <c r="L37" t="s">
        <v>106</v>
      </c>
      <c r="N37" t="s">
        <v>107</v>
      </c>
    </row>
    <row r="38" spans="1:19" x14ac:dyDescent="0.25">
      <c r="D38" t="s">
        <v>95</v>
      </c>
      <c r="E38" t="s">
        <v>97</v>
      </c>
      <c r="L38" t="s">
        <v>95</v>
      </c>
      <c r="N38" t="s">
        <v>108</v>
      </c>
    </row>
    <row r="39" spans="1:19" x14ac:dyDescent="0.25">
      <c r="D39" t="s">
        <v>99</v>
      </c>
      <c r="E39" t="s">
        <v>100</v>
      </c>
      <c r="L39" t="s">
        <v>120</v>
      </c>
      <c r="N39" t="s">
        <v>121</v>
      </c>
    </row>
    <row r="40" spans="1:19" x14ac:dyDescent="0.25">
      <c r="D40" t="s">
        <v>98</v>
      </c>
      <c r="E40" t="s">
        <v>101</v>
      </c>
      <c r="L40" t="s">
        <v>123</v>
      </c>
      <c r="N40" t="s">
        <v>124</v>
      </c>
    </row>
    <row r="41" spans="1:19" x14ac:dyDescent="0.25">
      <c r="D41" t="s">
        <v>141</v>
      </c>
      <c r="E41" t="s">
        <v>143</v>
      </c>
    </row>
  </sheetData>
  <sortState ref="B8:P42">
    <sortCondition ref="B8:B42"/>
  </sortState>
  <mergeCells count="5">
    <mergeCell ref="A1:S1"/>
    <mergeCell ref="A2:S2"/>
    <mergeCell ref="A3:S3"/>
    <mergeCell ref="A4:S4"/>
    <mergeCell ref="A5:S5"/>
  </mergeCells>
  <pageMargins left="0.70866141732283472" right="0.39370078740157483" top="0.74803149606299213" bottom="0.74803149606299213" header="0" footer="0"/>
  <pageSetup orientation="portrait" horizontalDpi="4294967293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S43"/>
  <sheetViews>
    <sheetView topLeftCell="A7" workbookViewId="0">
      <pane ySplit="1" topLeftCell="A14" activePane="bottomLeft" state="frozen"/>
      <selection activeCell="A7" sqref="A7"/>
      <selection pane="bottomLeft" activeCell="J37" sqref="J37"/>
    </sheetView>
  </sheetViews>
  <sheetFormatPr baseColWidth="10" defaultRowHeight="15" x14ac:dyDescent="0.25"/>
  <cols>
    <col min="1" max="1" width="3.28515625" customWidth="1"/>
    <col min="2" max="2" width="30" customWidth="1"/>
    <col min="3" max="3" width="4.140625" customWidth="1"/>
    <col min="4" max="19" width="3.42578125" customWidth="1"/>
  </cols>
  <sheetData>
    <row r="1" spans="1:19" x14ac:dyDescent="0.25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19" x14ac:dyDescent="0.25">
      <c r="A2" s="101" t="s">
        <v>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19" x14ac:dyDescent="0.25">
      <c r="A3" s="101" t="s">
        <v>10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19" x14ac:dyDescent="0.25">
      <c r="A4" s="101" t="s">
        <v>11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5" spans="1:19" x14ac:dyDescent="0.25">
      <c r="A5" s="101" t="s">
        <v>64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spans="1:19" x14ac:dyDescent="0.25">
      <c r="F6" s="1"/>
    </row>
    <row r="7" spans="1:19" x14ac:dyDescent="0.25">
      <c r="A7" s="2" t="s">
        <v>0</v>
      </c>
      <c r="B7" s="2" t="s">
        <v>1</v>
      </c>
      <c r="C7" s="20" t="s">
        <v>82</v>
      </c>
      <c r="D7" s="10" t="s">
        <v>133</v>
      </c>
      <c r="E7" s="10" t="s">
        <v>144</v>
      </c>
      <c r="F7" s="10" t="s">
        <v>145</v>
      </c>
      <c r="G7" s="10" t="s">
        <v>137</v>
      </c>
      <c r="H7" s="10" t="s">
        <v>163</v>
      </c>
      <c r="I7" s="10" t="s">
        <v>164</v>
      </c>
      <c r="J7" s="10" t="s">
        <v>165</v>
      </c>
      <c r="K7" s="10"/>
      <c r="L7" s="10"/>
      <c r="M7" s="10"/>
      <c r="N7" s="10"/>
      <c r="O7" s="10"/>
      <c r="P7" s="10"/>
      <c r="Q7" s="10"/>
      <c r="R7" s="10"/>
      <c r="S7" s="10" t="s">
        <v>126</v>
      </c>
    </row>
    <row r="8" spans="1:19" x14ac:dyDescent="0.25">
      <c r="A8" s="4">
        <v>1</v>
      </c>
      <c r="B8" s="6" t="s">
        <v>71</v>
      </c>
      <c r="C8" s="4" t="s">
        <v>13</v>
      </c>
      <c r="D8" s="11" t="s">
        <v>127</v>
      </c>
      <c r="E8" s="19"/>
      <c r="F8" s="11"/>
      <c r="G8" s="13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>
        <f>SUM(D8:R8)</f>
        <v>0</v>
      </c>
    </row>
    <row r="9" spans="1:19" x14ac:dyDescent="0.25">
      <c r="A9" s="4">
        <v>2</v>
      </c>
      <c r="B9" s="6" t="s">
        <v>81</v>
      </c>
      <c r="C9" s="4" t="s">
        <v>34</v>
      </c>
      <c r="D9" s="11"/>
      <c r="E9" s="19"/>
      <c r="F9" s="11"/>
      <c r="G9" s="13" t="s">
        <v>99</v>
      </c>
      <c r="H9" s="14"/>
      <c r="I9" s="11" t="s">
        <v>99</v>
      </c>
      <c r="J9" s="23"/>
      <c r="K9" s="11"/>
      <c r="L9" s="11"/>
      <c r="M9" s="11"/>
      <c r="N9" s="23"/>
      <c r="O9" s="11"/>
      <c r="P9" s="11"/>
      <c r="Q9" s="11"/>
      <c r="R9" s="11"/>
      <c r="S9" s="11">
        <v>1</v>
      </c>
    </row>
    <row r="10" spans="1:19" x14ac:dyDescent="0.25">
      <c r="A10" s="4">
        <v>3</v>
      </c>
      <c r="B10" s="6" t="s">
        <v>18</v>
      </c>
      <c r="C10" s="6" t="s">
        <v>16</v>
      </c>
      <c r="D10" s="11" t="s">
        <v>99</v>
      </c>
      <c r="E10" s="19"/>
      <c r="F10" s="11" t="s">
        <v>99</v>
      </c>
      <c r="G10" s="13" t="s">
        <v>99</v>
      </c>
      <c r="H10" s="11" t="s">
        <v>99</v>
      </c>
      <c r="I10" s="11" t="s">
        <v>99</v>
      </c>
      <c r="J10" s="11"/>
      <c r="K10" s="11"/>
      <c r="L10" s="11"/>
      <c r="M10" s="11"/>
      <c r="N10" s="11"/>
      <c r="O10" s="11"/>
      <c r="P10" s="11"/>
      <c r="Q10" s="11"/>
      <c r="R10" s="25"/>
      <c r="S10" s="11">
        <v>3</v>
      </c>
    </row>
    <row r="11" spans="1:19" x14ac:dyDescent="0.25">
      <c r="A11" s="4">
        <v>4</v>
      </c>
      <c r="B11" s="6" t="s">
        <v>70</v>
      </c>
      <c r="C11" s="7" t="s">
        <v>13</v>
      </c>
      <c r="D11" s="11"/>
      <c r="E11" s="19"/>
      <c r="F11" s="11"/>
      <c r="G11" s="13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>
        <f t="shared" ref="S11:S14" si="0">SUM(D11:R11)</f>
        <v>0</v>
      </c>
    </row>
    <row r="12" spans="1:19" x14ac:dyDescent="0.25">
      <c r="A12" s="4">
        <v>5</v>
      </c>
      <c r="B12" s="5" t="s">
        <v>12</v>
      </c>
      <c r="C12" s="4" t="s">
        <v>13</v>
      </c>
      <c r="D12" s="11"/>
      <c r="E12" s="19"/>
      <c r="F12" s="11"/>
      <c r="G12" s="13"/>
      <c r="H12" s="11"/>
      <c r="I12" s="11"/>
      <c r="J12" s="11"/>
      <c r="K12" s="11"/>
      <c r="L12" s="11"/>
      <c r="M12" s="11"/>
      <c r="N12" s="23"/>
      <c r="O12" s="11"/>
      <c r="P12" s="11"/>
      <c r="Q12" s="11"/>
      <c r="R12" s="11"/>
      <c r="S12" s="11">
        <f t="shared" si="0"/>
        <v>0</v>
      </c>
    </row>
    <row r="13" spans="1:19" x14ac:dyDescent="0.25">
      <c r="A13" s="4">
        <v>6</v>
      </c>
      <c r="B13" s="5" t="s">
        <v>56</v>
      </c>
      <c r="C13" s="4" t="s">
        <v>32</v>
      </c>
      <c r="D13" s="11"/>
      <c r="E13" s="19"/>
      <c r="F13" s="11"/>
      <c r="G13" s="13"/>
      <c r="H13" s="11"/>
      <c r="I13" s="11"/>
      <c r="J13" s="11"/>
      <c r="K13" s="11"/>
      <c r="L13" s="11"/>
      <c r="M13" s="11"/>
      <c r="N13" s="23"/>
      <c r="O13" s="11"/>
      <c r="P13" s="11"/>
      <c r="Q13" s="11"/>
      <c r="R13" s="11"/>
      <c r="S13" s="11">
        <f t="shared" si="0"/>
        <v>0</v>
      </c>
    </row>
    <row r="14" spans="1:19" x14ac:dyDescent="0.25">
      <c r="A14" s="4">
        <v>7</v>
      </c>
      <c r="B14" s="5" t="s">
        <v>77</v>
      </c>
      <c r="C14" s="4" t="s">
        <v>34</v>
      </c>
      <c r="D14" s="11" t="s">
        <v>99</v>
      </c>
      <c r="E14" s="19">
        <v>2</v>
      </c>
      <c r="F14" s="11"/>
      <c r="G14" s="13"/>
      <c r="H14" s="19" t="s">
        <v>99</v>
      </c>
      <c r="I14" s="11"/>
      <c r="J14" s="11"/>
      <c r="K14" s="11"/>
      <c r="L14" s="11"/>
      <c r="M14" s="11"/>
      <c r="N14" s="23"/>
      <c r="O14" s="11"/>
      <c r="P14" s="11"/>
      <c r="Q14" s="11"/>
      <c r="R14" s="11"/>
      <c r="S14" s="11">
        <f t="shared" si="0"/>
        <v>2</v>
      </c>
    </row>
    <row r="15" spans="1:19" x14ac:dyDescent="0.25">
      <c r="A15" s="4">
        <v>8</v>
      </c>
      <c r="B15" s="5" t="s">
        <v>17</v>
      </c>
      <c r="C15" s="4" t="s">
        <v>16</v>
      </c>
      <c r="D15" s="11" t="s">
        <v>127</v>
      </c>
      <c r="E15" s="19">
        <v>2</v>
      </c>
      <c r="F15" s="11"/>
      <c r="G15" s="13"/>
      <c r="H15" s="11"/>
      <c r="I15" s="11">
        <v>1</v>
      </c>
      <c r="J15" s="11">
        <v>4</v>
      </c>
      <c r="K15" s="11"/>
      <c r="L15" s="11"/>
      <c r="M15" s="11"/>
      <c r="N15" s="11"/>
      <c r="O15" s="11"/>
      <c r="P15" s="11"/>
      <c r="Q15" s="11"/>
      <c r="R15" s="11"/>
      <c r="S15" s="11">
        <f t="shared" ref="S15:S36" si="1">SUM(D15:R15)</f>
        <v>7</v>
      </c>
    </row>
    <row r="16" spans="1:19" x14ac:dyDescent="0.25">
      <c r="A16" s="4">
        <v>9</v>
      </c>
      <c r="B16" s="56" t="s">
        <v>65</v>
      </c>
      <c r="C16" s="57" t="s">
        <v>13</v>
      </c>
      <c r="D16" s="68">
        <v>5</v>
      </c>
      <c r="E16" s="69">
        <v>2</v>
      </c>
      <c r="F16" s="68">
        <v>4</v>
      </c>
      <c r="G16" s="68">
        <v>3</v>
      </c>
      <c r="H16" s="68">
        <v>4</v>
      </c>
      <c r="I16" s="68">
        <v>2</v>
      </c>
      <c r="J16" s="68">
        <v>4</v>
      </c>
      <c r="K16" s="68"/>
      <c r="L16" s="68"/>
      <c r="M16" s="68"/>
      <c r="N16" s="70"/>
      <c r="O16" s="68"/>
      <c r="P16" s="68"/>
      <c r="Q16" s="68"/>
      <c r="R16" s="68"/>
      <c r="S16" s="68">
        <f t="shared" si="1"/>
        <v>24</v>
      </c>
    </row>
    <row r="17" spans="1:19" x14ac:dyDescent="0.25">
      <c r="A17" s="4">
        <v>10</v>
      </c>
      <c r="B17" s="5" t="s">
        <v>57</v>
      </c>
      <c r="C17" s="4" t="s">
        <v>32</v>
      </c>
      <c r="D17" s="11"/>
      <c r="E17" s="19"/>
      <c r="F17" s="11"/>
      <c r="G17" s="13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>
        <f t="shared" si="1"/>
        <v>0</v>
      </c>
    </row>
    <row r="18" spans="1:19" x14ac:dyDescent="0.25">
      <c r="A18" s="4">
        <v>11</v>
      </c>
      <c r="B18" s="5" t="s">
        <v>68</v>
      </c>
      <c r="C18" s="4" t="s">
        <v>13</v>
      </c>
      <c r="D18" s="11" t="s">
        <v>127</v>
      </c>
      <c r="E18" s="18"/>
      <c r="F18" s="11"/>
      <c r="G18" s="13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>
        <f t="shared" si="1"/>
        <v>0</v>
      </c>
    </row>
    <row r="19" spans="1:19" x14ac:dyDescent="0.25">
      <c r="A19" s="4">
        <v>12</v>
      </c>
      <c r="B19" s="5" t="s">
        <v>15</v>
      </c>
      <c r="C19" s="4" t="s">
        <v>16</v>
      </c>
      <c r="D19" s="11"/>
      <c r="E19" s="19"/>
      <c r="F19" s="11"/>
      <c r="G19" s="13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>
        <f t="shared" si="1"/>
        <v>0</v>
      </c>
    </row>
    <row r="20" spans="1:19" x14ac:dyDescent="0.25">
      <c r="A20" s="4">
        <v>13</v>
      </c>
      <c r="B20" s="5" t="s">
        <v>60</v>
      </c>
      <c r="C20" s="4" t="s">
        <v>34</v>
      </c>
      <c r="D20" s="13">
        <v>5</v>
      </c>
      <c r="E20" s="22"/>
      <c r="F20" s="13" t="s">
        <v>99</v>
      </c>
      <c r="G20" s="13">
        <v>3</v>
      </c>
      <c r="H20" s="13" t="s">
        <v>99</v>
      </c>
      <c r="I20" s="13" t="s">
        <v>99</v>
      </c>
      <c r="J20" s="13"/>
      <c r="K20" s="13"/>
      <c r="L20" s="13"/>
      <c r="M20" s="13"/>
      <c r="N20" s="13"/>
      <c r="O20" s="13"/>
      <c r="P20" s="13"/>
      <c r="Q20" s="13"/>
      <c r="R20" s="13"/>
      <c r="S20" s="13">
        <f t="shared" si="1"/>
        <v>8</v>
      </c>
    </row>
    <row r="21" spans="1:19" x14ac:dyDescent="0.25">
      <c r="A21" s="4">
        <v>14</v>
      </c>
      <c r="B21" s="56" t="s">
        <v>21</v>
      </c>
      <c r="C21" s="57" t="s">
        <v>16</v>
      </c>
      <c r="D21" s="68">
        <v>5</v>
      </c>
      <c r="E21" s="69">
        <v>2</v>
      </c>
      <c r="F21" s="68">
        <v>4</v>
      </c>
      <c r="G21" s="68">
        <v>3</v>
      </c>
      <c r="H21" s="68">
        <v>4</v>
      </c>
      <c r="I21" s="68">
        <v>2</v>
      </c>
      <c r="J21" s="68">
        <v>4</v>
      </c>
      <c r="K21" s="68"/>
      <c r="L21" s="68"/>
      <c r="M21" s="68"/>
      <c r="N21" s="68"/>
      <c r="O21" s="68"/>
      <c r="P21" s="68"/>
      <c r="Q21" s="68"/>
      <c r="R21" s="68"/>
      <c r="S21" s="68">
        <f t="shared" si="1"/>
        <v>24</v>
      </c>
    </row>
    <row r="22" spans="1:19" x14ac:dyDescent="0.25">
      <c r="A22" s="4">
        <v>15</v>
      </c>
      <c r="B22" s="6" t="s">
        <v>72</v>
      </c>
      <c r="C22" s="7" t="s">
        <v>13</v>
      </c>
      <c r="D22" s="11" t="s">
        <v>99</v>
      </c>
      <c r="E22" s="19"/>
      <c r="F22" s="11"/>
      <c r="G22" s="11"/>
      <c r="H22" s="11">
        <v>4</v>
      </c>
      <c r="I22" s="11"/>
      <c r="J22" s="11" t="s">
        <v>99</v>
      </c>
      <c r="K22" s="11"/>
      <c r="L22" s="11"/>
      <c r="M22" s="11"/>
      <c r="N22" s="23"/>
      <c r="O22" s="11"/>
      <c r="P22" s="11"/>
      <c r="Q22" s="11"/>
      <c r="R22" s="11"/>
      <c r="S22" s="11">
        <f t="shared" si="1"/>
        <v>4</v>
      </c>
    </row>
    <row r="23" spans="1:19" x14ac:dyDescent="0.25">
      <c r="A23" s="4">
        <v>16</v>
      </c>
      <c r="B23" s="6" t="s">
        <v>51</v>
      </c>
      <c r="C23" s="7" t="s">
        <v>16</v>
      </c>
      <c r="D23" s="14" t="s">
        <v>134</v>
      </c>
      <c r="E23" s="19"/>
      <c r="F23" s="11"/>
      <c r="G23" s="11"/>
      <c r="H23" s="11" t="s">
        <v>99</v>
      </c>
      <c r="I23" s="11"/>
      <c r="J23" s="11"/>
      <c r="K23" s="11"/>
      <c r="L23" s="11"/>
      <c r="M23" s="11"/>
      <c r="N23" s="23"/>
      <c r="O23" s="11"/>
      <c r="P23" s="11"/>
      <c r="Q23" s="11"/>
      <c r="R23" s="11"/>
      <c r="S23" s="11">
        <f t="shared" si="1"/>
        <v>0</v>
      </c>
    </row>
    <row r="24" spans="1:19" x14ac:dyDescent="0.25">
      <c r="A24" s="4">
        <v>17</v>
      </c>
      <c r="B24" s="5" t="s">
        <v>52</v>
      </c>
      <c r="C24" s="4" t="s">
        <v>16</v>
      </c>
      <c r="D24" s="11"/>
      <c r="E24" s="18">
        <v>2</v>
      </c>
      <c r="F24" s="11">
        <v>4</v>
      </c>
      <c r="G24" s="11"/>
      <c r="H24" s="11" t="s">
        <v>99</v>
      </c>
      <c r="I24" s="11"/>
      <c r="J24" s="11">
        <v>4</v>
      </c>
      <c r="K24" s="11"/>
      <c r="L24" s="11"/>
      <c r="M24" s="11"/>
      <c r="N24" s="23"/>
      <c r="O24" s="11"/>
      <c r="P24" s="11"/>
      <c r="Q24" s="11"/>
      <c r="R24" s="11"/>
      <c r="S24" s="11">
        <f t="shared" si="1"/>
        <v>10</v>
      </c>
    </row>
    <row r="25" spans="1:19" x14ac:dyDescent="0.25">
      <c r="A25" s="4">
        <v>18</v>
      </c>
      <c r="B25" s="5" t="s">
        <v>50</v>
      </c>
      <c r="C25" s="4" t="s">
        <v>16</v>
      </c>
      <c r="D25" s="11">
        <v>5</v>
      </c>
      <c r="E25" s="19">
        <v>2</v>
      </c>
      <c r="F25" s="11">
        <v>4</v>
      </c>
      <c r="G25" s="11"/>
      <c r="H25" s="11">
        <v>4</v>
      </c>
      <c r="I25" s="11">
        <v>2</v>
      </c>
      <c r="J25" s="11">
        <v>4</v>
      </c>
      <c r="K25" s="11"/>
      <c r="L25" s="11"/>
      <c r="M25" s="11"/>
      <c r="N25" s="11"/>
      <c r="O25" s="11"/>
      <c r="P25" s="11"/>
      <c r="Q25" s="11"/>
      <c r="R25" s="11"/>
      <c r="S25" s="11">
        <f t="shared" si="1"/>
        <v>21</v>
      </c>
    </row>
    <row r="26" spans="1:19" x14ac:dyDescent="0.25">
      <c r="A26" s="4">
        <v>19</v>
      </c>
      <c r="B26" s="5" t="s">
        <v>69</v>
      </c>
      <c r="C26" s="4" t="s">
        <v>13</v>
      </c>
      <c r="D26" s="11"/>
      <c r="E26" s="18"/>
      <c r="F26" s="11"/>
      <c r="G26" s="11"/>
      <c r="H26" s="11"/>
      <c r="I26" s="11"/>
      <c r="J26" s="11"/>
      <c r="K26" s="11"/>
      <c r="L26" s="11"/>
      <c r="M26" s="11"/>
      <c r="N26" s="23"/>
      <c r="O26" s="11"/>
      <c r="P26" s="11"/>
      <c r="Q26" s="11"/>
      <c r="R26" s="11"/>
      <c r="S26" s="11">
        <f t="shared" si="1"/>
        <v>0</v>
      </c>
    </row>
    <row r="27" spans="1:19" x14ac:dyDescent="0.25">
      <c r="A27" s="4">
        <v>20</v>
      </c>
      <c r="B27" s="5" t="s">
        <v>22</v>
      </c>
      <c r="C27" s="4" t="s">
        <v>16</v>
      </c>
      <c r="D27" s="11"/>
      <c r="E27" s="19"/>
      <c r="F27" s="11"/>
      <c r="G27" s="11"/>
      <c r="H27" s="11">
        <v>4</v>
      </c>
      <c r="I27" s="11"/>
      <c r="J27" s="11"/>
      <c r="K27" s="11"/>
      <c r="L27" s="11"/>
      <c r="M27" s="11"/>
      <c r="N27" s="23"/>
      <c r="O27" s="11"/>
      <c r="P27" s="11"/>
      <c r="Q27" s="11"/>
      <c r="R27" s="11"/>
      <c r="S27" s="11">
        <f t="shared" si="1"/>
        <v>4</v>
      </c>
    </row>
    <row r="28" spans="1:19" x14ac:dyDescent="0.25">
      <c r="A28" s="4">
        <v>21</v>
      </c>
      <c r="B28" s="5" t="s">
        <v>19</v>
      </c>
      <c r="C28" s="4" t="s">
        <v>16</v>
      </c>
      <c r="D28" s="14" t="s">
        <v>134</v>
      </c>
      <c r="E28" s="19"/>
      <c r="F28" s="11" t="s">
        <v>99</v>
      </c>
      <c r="G28" s="11" t="s">
        <v>99</v>
      </c>
      <c r="H28" s="14"/>
      <c r="I28" s="11" t="s">
        <v>99</v>
      </c>
      <c r="J28" s="11"/>
      <c r="K28" s="11"/>
      <c r="L28" s="23"/>
      <c r="M28" s="11"/>
      <c r="N28" s="11"/>
      <c r="O28" s="11"/>
      <c r="P28" s="11"/>
      <c r="Q28" s="11"/>
      <c r="R28" s="11"/>
      <c r="S28" s="11">
        <f t="shared" si="1"/>
        <v>0</v>
      </c>
    </row>
    <row r="29" spans="1:19" x14ac:dyDescent="0.25">
      <c r="A29" s="4">
        <v>22</v>
      </c>
      <c r="B29" s="56" t="s">
        <v>14</v>
      </c>
      <c r="C29" s="56" t="s">
        <v>13</v>
      </c>
      <c r="D29" s="68">
        <v>5</v>
      </c>
      <c r="E29" s="69">
        <v>2</v>
      </c>
      <c r="F29" s="68">
        <v>4</v>
      </c>
      <c r="G29" s="68">
        <v>3</v>
      </c>
      <c r="H29" s="68">
        <v>4</v>
      </c>
      <c r="I29" s="68">
        <v>2</v>
      </c>
      <c r="J29" s="68">
        <v>4</v>
      </c>
      <c r="K29" s="68"/>
      <c r="L29" s="68"/>
      <c r="M29" s="68"/>
      <c r="N29" s="68"/>
      <c r="O29" s="68"/>
      <c r="P29" s="68"/>
      <c r="Q29" s="68"/>
      <c r="R29" s="68"/>
      <c r="S29" s="68">
        <f t="shared" si="1"/>
        <v>24</v>
      </c>
    </row>
    <row r="30" spans="1:19" x14ac:dyDescent="0.25">
      <c r="A30" s="4">
        <v>23</v>
      </c>
      <c r="B30" s="5" t="s">
        <v>73</v>
      </c>
      <c r="C30" s="4" t="s">
        <v>32</v>
      </c>
      <c r="D30" s="11"/>
      <c r="E30" s="18"/>
      <c r="F30" s="11"/>
      <c r="G30" s="11"/>
      <c r="H30" s="11" t="s">
        <v>99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>
        <f t="shared" si="1"/>
        <v>0</v>
      </c>
    </row>
    <row r="31" spans="1:19" x14ac:dyDescent="0.25">
      <c r="A31" s="4">
        <v>24</v>
      </c>
      <c r="B31" s="5" t="s">
        <v>67</v>
      </c>
      <c r="C31" s="4" t="s">
        <v>13</v>
      </c>
      <c r="D31" s="11"/>
      <c r="E31" s="19"/>
      <c r="F31" s="11"/>
      <c r="G31" s="11"/>
      <c r="H31" s="11"/>
      <c r="I31" s="11"/>
      <c r="J31" s="11"/>
      <c r="K31" s="11"/>
      <c r="L31" s="11"/>
      <c r="M31" s="11"/>
      <c r="N31" s="23"/>
      <c r="O31" s="11"/>
      <c r="P31" s="11"/>
      <c r="Q31" s="11"/>
      <c r="R31" s="11"/>
      <c r="S31" s="11">
        <f t="shared" si="1"/>
        <v>0</v>
      </c>
    </row>
    <row r="32" spans="1:19" x14ac:dyDescent="0.25">
      <c r="A32" s="4">
        <v>25</v>
      </c>
      <c r="B32" s="56" t="s">
        <v>90</v>
      </c>
      <c r="C32" s="57" t="s">
        <v>32</v>
      </c>
      <c r="D32" s="68">
        <v>5</v>
      </c>
      <c r="E32" s="69">
        <v>2</v>
      </c>
      <c r="F32" s="68">
        <v>4</v>
      </c>
      <c r="G32" s="68">
        <v>3</v>
      </c>
      <c r="H32" s="68">
        <v>4</v>
      </c>
      <c r="I32" s="68">
        <v>2</v>
      </c>
      <c r="J32" s="68">
        <v>4</v>
      </c>
      <c r="K32" s="68"/>
      <c r="L32" s="68"/>
      <c r="M32" s="68"/>
      <c r="N32" s="68"/>
      <c r="O32" s="68"/>
      <c r="P32" s="68"/>
      <c r="Q32" s="68"/>
      <c r="R32" s="68"/>
      <c r="S32" s="68">
        <f t="shared" si="1"/>
        <v>24</v>
      </c>
    </row>
    <row r="33" spans="1:19" x14ac:dyDescent="0.25">
      <c r="A33" s="4">
        <v>26</v>
      </c>
      <c r="B33" s="5" t="s">
        <v>66</v>
      </c>
      <c r="C33" s="4" t="s">
        <v>13</v>
      </c>
      <c r="D33" s="11">
        <v>5</v>
      </c>
      <c r="E33" s="19"/>
      <c r="F33" s="11"/>
      <c r="G33" s="13" t="s">
        <v>146</v>
      </c>
      <c r="H33" s="11"/>
      <c r="I33" s="11">
        <v>2</v>
      </c>
      <c r="J33" s="11"/>
      <c r="K33" s="11"/>
      <c r="L33" s="11"/>
      <c r="M33" s="11"/>
      <c r="N33" s="23"/>
      <c r="O33" s="11"/>
      <c r="P33" s="11"/>
      <c r="Q33" s="11"/>
      <c r="R33" s="11"/>
      <c r="S33" s="11">
        <f t="shared" si="1"/>
        <v>7</v>
      </c>
    </row>
    <row r="34" spans="1:19" x14ac:dyDescent="0.25">
      <c r="A34" s="4">
        <v>27</v>
      </c>
      <c r="B34" s="5" t="s">
        <v>91</v>
      </c>
      <c r="C34" s="4" t="s">
        <v>16</v>
      </c>
      <c r="D34" s="11">
        <v>5</v>
      </c>
      <c r="E34" s="19"/>
      <c r="F34" s="11"/>
      <c r="G34" s="11">
        <v>3</v>
      </c>
      <c r="H34" s="11">
        <v>4</v>
      </c>
      <c r="I34" s="11">
        <v>2</v>
      </c>
      <c r="J34" s="11">
        <v>4</v>
      </c>
      <c r="K34" s="11"/>
      <c r="L34" s="11"/>
      <c r="M34" s="11"/>
      <c r="N34" s="11"/>
      <c r="O34" s="11"/>
      <c r="P34" s="11"/>
      <c r="Q34" s="11"/>
      <c r="R34" s="11"/>
      <c r="S34" s="11">
        <f t="shared" si="1"/>
        <v>18</v>
      </c>
    </row>
    <row r="35" spans="1:19" x14ac:dyDescent="0.25">
      <c r="A35" s="4">
        <v>28</v>
      </c>
      <c r="B35" s="5" t="s">
        <v>31</v>
      </c>
      <c r="C35" s="4" t="s">
        <v>32</v>
      </c>
      <c r="D35" s="11"/>
      <c r="E35" s="19"/>
      <c r="F35" s="11"/>
      <c r="G35" s="11"/>
      <c r="H35" s="11">
        <v>4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>
        <f t="shared" si="1"/>
        <v>4</v>
      </c>
    </row>
    <row r="36" spans="1:19" x14ac:dyDescent="0.25">
      <c r="A36" s="4">
        <v>29</v>
      </c>
      <c r="B36" s="56" t="s">
        <v>110</v>
      </c>
      <c r="C36" s="57" t="s">
        <v>39</v>
      </c>
      <c r="D36" s="65">
        <v>5</v>
      </c>
      <c r="E36" s="69">
        <v>2</v>
      </c>
      <c r="F36" s="68">
        <v>4</v>
      </c>
      <c r="G36" s="68">
        <v>3</v>
      </c>
      <c r="H36" s="68">
        <v>4</v>
      </c>
      <c r="I36" s="68">
        <v>2</v>
      </c>
      <c r="J36" s="68">
        <v>4</v>
      </c>
      <c r="K36" s="65"/>
      <c r="L36" s="68"/>
      <c r="M36" s="65"/>
      <c r="N36" s="70"/>
      <c r="O36" s="65"/>
      <c r="P36" s="68"/>
      <c r="Q36" s="68"/>
      <c r="R36" s="68"/>
      <c r="S36" s="68">
        <f t="shared" si="1"/>
        <v>24</v>
      </c>
    </row>
    <row r="38" spans="1:19" x14ac:dyDescent="0.25">
      <c r="B38">
        <f>31-5</f>
        <v>26</v>
      </c>
      <c r="D38" t="s">
        <v>94</v>
      </c>
      <c r="E38" t="s">
        <v>96</v>
      </c>
      <c r="L38" t="s">
        <v>106</v>
      </c>
      <c r="N38" t="s">
        <v>107</v>
      </c>
    </row>
    <row r="39" spans="1:19" x14ac:dyDescent="0.25">
      <c r="D39" t="s">
        <v>95</v>
      </c>
      <c r="E39" t="s">
        <v>97</v>
      </c>
      <c r="L39" t="s">
        <v>95</v>
      </c>
      <c r="N39" t="s">
        <v>108</v>
      </c>
    </row>
    <row r="40" spans="1:19" x14ac:dyDescent="0.25">
      <c r="D40" t="s">
        <v>99</v>
      </c>
      <c r="E40" t="s">
        <v>100</v>
      </c>
      <c r="L40" t="s">
        <v>120</v>
      </c>
      <c r="N40" t="s">
        <v>121</v>
      </c>
    </row>
    <row r="41" spans="1:19" x14ac:dyDescent="0.25">
      <c r="D41" t="s">
        <v>98</v>
      </c>
      <c r="E41" t="s">
        <v>101</v>
      </c>
      <c r="L41" t="s">
        <v>123</v>
      </c>
      <c r="N41" t="s">
        <v>124</v>
      </c>
    </row>
    <row r="42" spans="1:19" x14ac:dyDescent="0.25">
      <c r="D42" t="s">
        <v>127</v>
      </c>
      <c r="E42" t="s">
        <v>129</v>
      </c>
      <c r="L42" t="s">
        <v>130</v>
      </c>
      <c r="N42" t="s">
        <v>131</v>
      </c>
    </row>
    <row r="43" spans="1:19" x14ac:dyDescent="0.25">
      <c r="D43" t="s">
        <v>141</v>
      </c>
      <c r="E43" t="s">
        <v>143</v>
      </c>
    </row>
  </sheetData>
  <sortState ref="B8:O41">
    <sortCondition ref="B8:B41"/>
  </sortState>
  <mergeCells count="5">
    <mergeCell ref="A1:S1"/>
    <mergeCell ref="A2:S2"/>
    <mergeCell ref="A3:S3"/>
    <mergeCell ref="A4:S4"/>
    <mergeCell ref="A5:S5"/>
  </mergeCells>
  <hyperlinks>
    <hyperlink ref="D23" r:id="rId1"/>
    <hyperlink ref="D28" r:id="rId2"/>
  </hyperlinks>
  <pageMargins left="0.70866141732283472" right="0.39370078740157483" top="0.74803149606299213" bottom="0.74803149606299213" header="0" footer="0"/>
  <pageSetup orientation="portrait" horizontalDpi="4294967293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40"/>
  <sheetViews>
    <sheetView topLeftCell="A7" workbookViewId="0">
      <pane ySplit="1" topLeftCell="A14" activePane="bottomLeft" state="frozen"/>
      <selection activeCell="A7" sqref="A7"/>
      <selection pane="bottomLeft" activeCell="G31" sqref="G31"/>
    </sheetView>
  </sheetViews>
  <sheetFormatPr baseColWidth="10" defaultRowHeight="15" x14ac:dyDescent="0.25"/>
  <cols>
    <col min="1" max="1" width="4.140625" customWidth="1"/>
    <col min="2" max="2" width="29.5703125" customWidth="1"/>
    <col min="3" max="3" width="4.5703125" customWidth="1"/>
    <col min="4" max="11" width="3.42578125" customWidth="1"/>
    <col min="12" max="17" width="3.5703125" customWidth="1"/>
    <col min="18" max="19" width="3.42578125" customWidth="1"/>
  </cols>
  <sheetData>
    <row r="1" spans="1:19" x14ac:dyDescent="0.25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19" x14ac:dyDescent="0.25">
      <c r="A2" s="101" t="s">
        <v>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19" x14ac:dyDescent="0.25">
      <c r="A3" s="101" t="s">
        <v>10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19" x14ac:dyDescent="0.25">
      <c r="A4" s="101" t="s">
        <v>11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5" spans="1:19" x14ac:dyDescent="0.25">
      <c r="A5" s="101" t="s">
        <v>78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spans="1:19" x14ac:dyDescent="0.25">
      <c r="F6" s="1"/>
    </row>
    <row r="7" spans="1:19" x14ac:dyDescent="0.25">
      <c r="A7" s="2" t="s">
        <v>0</v>
      </c>
      <c r="B7" s="2" t="s">
        <v>1</v>
      </c>
      <c r="C7" s="20" t="s">
        <v>82</v>
      </c>
      <c r="D7" s="10" t="s">
        <v>135</v>
      </c>
      <c r="E7" s="10" t="s">
        <v>147</v>
      </c>
      <c r="F7" s="10" t="s">
        <v>148</v>
      </c>
      <c r="G7" s="10" t="s">
        <v>166</v>
      </c>
      <c r="H7" s="12" t="s">
        <v>167</v>
      </c>
      <c r="I7" s="12" t="s">
        <v>172</v>
      </c>
      <c r="J7" s="12"/>
      <c r="K7" s="12"/>
      <c r="L7" s="10"/>
      <c r="M7" s="10"/>
      <c r="N7" s="10"/>
      <c r="O7" s="10"/>
      <c r="P7" s="10"/>
      <c r="Q7" s="10"/>
      <c r="R7" s="10"/>
      <c r="S7" s="12" t="s">
        <v>126</v>
      </c>
    </row>
    <row r="8" spans="1:19" x14ac:dyDescent="0.25">
      <c r="A8" s="8">
        <v>1</v>
      </c>
      <c r="B8" s="6" t="s">
        <v>119</v>
      </c>
      <c r="C8" s="4" t="s">
        <v>3</v>
      </c>
      <c r="D8" s="64"/>
      <c r="E8" s="11"/>
      <c r="F8" s="19" t="s">
        <v>99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>
        <f t="shared" ref="S8:S31" si="0">SUM(D8:R8)</f>
        <v>0</v>
      </c>
    </row>
    <row r="9" spans="1:19" x14ac:dyDescent="0.25">
      <c r="A9" s="8">
        <v>2</v>
      </c>
      <c r="B9" s="5" t="s">
        <v>49</v>
      </c>
      <c r="C9" s="4" t="s">
        <v>3</v>
      </c>
      <c r="D9" s="11"/>
      <c r="E9" s="11"/>
      <c r="F9" s="19" t="s">
        <v>99</v>
      </c>
      <c r="G9" s="11"/>
      <c r="H9" s="11"/>
      <c r="I9" s="11"/>
      <c r="J9" s="11"/>
      <c r="K9" s="11"/>
      <c r="L9" s="11"/>
      <c r="M9" s="23"/>
      <c r="N9" s="11"/>
      <c r="O9" s="11"/>
      <c r="P9" s="11"/>
      <c r="Q9" s="11"/>
      <c r="R9" s="11"/>
      <c r="S9" s="11">
        <f t="shared" si="0"/>
        <v>0</v>
      </c>
    </row>
    <row r="10" spans="1:19" x14ac:dyDescent="0.25">
      <c r="A10" s="8">
        <v>3</v>
      </c>
      <c r="B10" s="5" t="s">
        <v>92</v>
      </c>
      <c r="C10" s="4" t="s">
        <v>3</v>
      </c>
      <c r="D10" s="14" t="s">
        <v>128</v>
      </c>
      <c r="E10" s="11"/>
      <c r="F10" s="19"/>
      <c r="G10" s="11"/>
      <c r="H10" s="11" t="s">
        <v>168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>
        <f t="shared" si="0"/>
        <v>0</v>
      </c>
    </row>
    <row r="11" spans="1:19" x14ac:dyDescent="0.25">
      <c r="A11" s="8">
        <v>4</v>
      </c>
      <c r="B11" s="5" t="s">
        <v>93</v>
      </c>
      <c r="C11" s="4" t="s">
        <v>25</v>
      </c>
      <c r="D11" s="11"/>
      <c r="E11" s="11"/>
      <c r="F11" s="19"/>
      <c r="G11" s="11"/>
      <c r="H11" s="11"/>
      <c r="I11" s="11"/>
      <c r="J11" s="11"/>
      <c r="K11" s="11"/>
      <c r="L11" s="11"/>
      <c r="M11" s="23"/>
      <c r="N11" s="11"/>
      <c r="O11" s="11"/>
      <c r="P11" s="11"/>
      <c r="Q11" s="11"/>
      <c r="R11" s="11"/>
      <c r="S11" s="11">
        <v>3</v>
      </c>
    </row>
    <row r="12" spans="1:19" x14ac:dyDescent="0.25">
      <c r="A12" s="8">
        <v>5</v>
      </c>
      <c r="B12" s="5" t="s">
        <v>2</v>
      </c>
      <c r="C12" s="4" t="s">
        <v>3</v>
      </c>
      <c r="D12" s="11"/>
      <c r="E12" s="11" t="s">
        <v>149</v>
      </c>
      <c r="F12" s="19"/>
      <c r="G12" s="11"/>
      <c r="H12" s="11"/>
      <c r="I12" s="11" t="s">
        <v>120</v>
      </c>
      <c r="J12" s="11"/>
      <c r="K12" s="11"/>
      <c r="L12" s="11"/>
      <c r="M12" s="11"/>
      <c r="N12" s="11"/>
      <c r="O12" s="11"/>
      <c r="P12" s="11"/>
      <c r="Q12" s="11"/>
      <c r="R12" s="11"/>
      <c r="S12" s="11">
        <f t="shared" si="0"/>
        <v>0</v>
      </c>
    </row>
    <row r="13" spans="1:19" x14ac:dyDescent="0.25">
      <c r="A13" s="8">
        <v>6</v>
      </c>
      <c r="B13" s="5" t="s">
        <v>37</v>
      </c>
      <c r="C13" s="4" t="s">
        <v>34</v>
      </c>
      <c r="D13" s="11" t="s">
        <v>127</v>
      </c>
      <c r="E13" s="11"/>
      <c r="F13" s="19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>
        <f t="shared" si="0"/>
        <v>0</v>
      </c>
    </row>
    <row r="14" spans="1:19" x14ac:dyDescent="0.25">
      <c r="A14" s="8">
        <v>7</v>
      </c>
      <c r="B14" s="5" t="s">
        <v>8</v>
      </c>
      <c r="C14" s="4" t="s">
        <v>5</v>
      </c>
      <c r="D14" s="11"/>
      <c r="E14" s="11"/>
      <c r="F14" s="21" t="s">
        <v>120</v>
      </c>
      <c r="G14" s="11"/>
      <c r="H14" s="11"/>
      <c r="I14" s="11"/>
      <c r="J14" s="11"/>
      <c r="K14" s="11"/>
      <c r="L14" s="11"/>
      <c r="M14" s="23"/>
      <c r="N14" s="11"/>
      <c r="O14" s="11"/>
      <c r="P14" s="11"/>
      <c r="Q14" s="11"/>
      <c r="R14" s="11"/>
      <c r="S14" s="11">
        <f t="shared" si="0"/>
        <v>0</v>
      </c>
    </row>
    <row r="15" spans="1:19" x14ac:dyDescent="0.25">
      <c r="A15" s="8">
        <v>8</v>
      </c>
      <c r="B15" s="56" t="s">
        <v>46</v>
      </c>
      <c r="C15" s="57" t="s">
        <v>3</v>
      </c>
      <c r="D15" s="68">
        <v>5</v>
      </c>
      <c r="E15" s="68">
        <v>4</v>
      </c>
      <c r="F15" s="69">
        <v>3</v>
      </c>
      <c r="G15" s="68">
        <v>4</v>
      </c>
      <c r="H15" s="68">
        <v>5</v>
      </c>
      <c r="I15" s="68">
        <v>4</v>
      </c>
      <c r="J15" s="68"/>
      <c r="K15" s="68"/>
      <c r="L15" s="68"/>
      <c r="M15" s="68"/>
      <c r="N15" s="68"/>
      <c r="O15" s="68"/>
      <c r="P15" s="68"/>
      <c r="Q15" s="68"/>
      <c r="R15" s="68"/>
      <c r="S15" s="68">
        <f t="shared" si="0"/>
        <v>25</v>
      </c>
    </row>
    <row r="16" spans="1:19" x14ac:dyDescent="0.25">
      <c r="A16" s="8">
        <v>9</v>
      </c>
      <c r="B16" s="5" t="s">
        <v>35</v>
      </c>
      <c r="C16" s="4" t="s">
        <v>34</v>
      </c>
      <c r="D16" s="11"/>
      <c r="E16" s="11" t="s">
        <v>150</v>
      </c>
      <c r="F16" s="21"/>
      <c r="G16" s="11"/>
      <c r="H16" s="11"/>
      <c r="I16" s="11" t="s">
        <v>99</v>
      </c>
      <c r="J16" s="11"/>
      <c r="K16" s="11"/>
      <c r="L16" s="11"/>
      <c r="M16" s="11"/>
      <c r="N16" s="11"/>
      <c r="O16" s="11"/>
      <c r="P16" s="11"/>
      <c r="Q16" s="11"/>
      <c r="R16" s="11"/>
      <c r="S16" s="11">
        <f t="shared" si="0"/>
        <v>0</v>
      </c>
    </row>
    <row r="17" spans="1:19" x14ac:dyDescent="0.25">
      <c r="A17" s="8">
        <v>10</v>
      </c>
      <c r="B17" s="6" t="s">
        <v>122</v>
      </c>
      <c r="C17" s="7" t="s">
        <v>25</v>
      </c>
      <c r="D17" s="11"/>
      <c r="E17" s="11"/>
      <c r="F17" s="22"/>
      <c r="G17" s="11">
        <v>4</v>
      </c>
      <c r="H17" s="11"/>
      <c r="I17" s="11" t="s">
        <v>99</v>
      </c>
      <c r="J17" s="11"/>
      <c r="K17" s="11"/>
      <c r="L17" s="11"/>
      <c r="M17" s="11"/>
      <c r="N17" s="11"/>
      <c r="O17" s="11"/>
      <c r="P17" s="11"/>
      <c r="Q17" s="11"/>
      <c r="R17" s="11"/>
      <c r="S17" s="11">
        <f t="shared" si="0"/>
        <v>4</v>
      </c>
    </row>
    <row r="18" spans="1:19" x14ac:dyDescent="0.25">
      <c r="A18" s="8">
        <v>11</v>
      </c>
      <c r="B18" s="5" t="s">
        <v>89</v>
      </c>
      <c r="C18" s="4" t="s">
        <v>25</v>
      </c>
      <c r="D18" s="11"/>
      <c r="E18" s="11"/>
      <c r="F18" s="21"/>
      <c r="G18" s="11">
        <v>4</v>
      </c>
      <c r="H18" s="11"/>
      <c r="I18" s="11" t="s">
        <v>120</v>
      </c>
      <c r="J18" s="11"/>
      <c r="K18" s="11"/>
      <c r="L18" s="11"/>
      <c r="M18" s="11"/>
      <c r="N18" s="11"/>
      <c r="O18" s="11"/>
      <c r="P18" s="11"/>
      <c r="Q18" s="11"/>
      <c r="R18" s="11"/>
      <c r="S18" s="11">
        <f t="shared" si="0"/>
        <v>4</v>
      </c>
    </row>
    <row r="19" spans="1:19" x14ac:dyDescent="0.25">
      <c r="A19" s="8">
        <v>12</v>
      </c>
      <c r="B19" s="5" t="s">
        <v>47</v>
      </c>
      <c r="C19" s="4" t="s">
        <v>3</v>
      </c>
      <c r="D19" s="11"/>
      <c r="E19" s="11"/>
      <c r="F19" s="21" t="s">
        <v>120</v>
      </c>
      <c r="G19" s="11"/>
      <c r="H19" s="11"/>
      <c r="I19" s="11" t="s">
        <v>173</v>
      </c>
      <c r="J19" s="11"/>
      <c r="K19" s="11"/>
      <c r="L19" s="11"/>
      <c r="M19" s="11"/>
      <c r="N19" s="11"/>
      <c r="O19" s="11"/>
      <c r="P19" s="11"/>
      <c r="Q19" s="11"/>
      <c r="R19" s="11"/>
      <c r="S19" s="11">
        <f t="shared" si="0"/>
        <v>0</v>
      </c>
    </row>
    <row r="20" spans="1:19" x14ac:dyDescent="0.25">
      <c r="A20" s="8">
        <v>13</v>
      </c>
      <c r="B20" s="6" t="s">
        <v>74</v>
      </c>
      <c r="C20" s="7" t="s">
        <v>3</v>
      </c>
      <c r="D20" s="11"/>
      <c r="E20" s="11"/>
      <c r="F20" s="21" t="s">
        <v>120</v>
      </c>
      <c r="G20" s="11"/>
      <c r="H20" s="11" t="s">
        <v>99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>
        <f t="shared" si="0"/>
        <v>0</v>
      </c>
    </row>
    <row r="21" spans="1:19" x14ac:dyDescent="0.25">
      <c r="A21" s="8">
        <v>14</v>
      </c>
      <c r="B21" s="5" t="s">
        <v>63</v>
      </c>
      <c r="C21" s="4" t="s">
        <v>34</v>
      </c>
      <c r="D21" s="11"/>
      <c r="E21" s="11"/>
      <c r="F21" s="2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>
        <f t="shared" si="0"/>
        <v>0</v>
      </c>
    </row>
    <row r="22" spans="1:19" x14ac:dyDescent="0.25">
      <c r="A22" s="8">
        <v>15</v>
      </c>
      <c r="B22" s="6" t="s">
        <v>105</v>
      </c>
      <c r="C22" s="7" t="s">
        <v>25</v>
      </c>
      <c r="D22" s="11"/>
      <c r="E22" s="11"/>
      <c r="F22" s="21"/>
      <c r="G22" s="11">
        <v>4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>
        <f t="shared" si="0"/>
        <v>4</v>
      </c>
    </row>
    <row r="23" spans="1:19" x14ac:dyDescent="0.25">
      <c r="A23" s="8">
        <v>16</v>
      </c>
      <c r="B23" s="5" t="s">
        <v>6</v>
      </c>
      <c r="C23" s="4" t="s">
        <v>5</v>
      </c>
      <c r="D23" s="11"/>
      <c r="E23" s="11"/>
      <c r="F23" s="2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>
        <f t="shared" si="0"/>
        <v>0</v>
      </c>
    </row>
    <row r="24" spans="1:19" x14ac:dyDescent="0.25">
      <c r="A24" s="8">
        <v>17</v>
      </c>
      <c r="B24" s="5" t="s">
        <v>61</v>
      </c>
      <c r="C24" s="4" t="s">
        <v>34</v>
      </c>
      <c r="D24" s="11"/>
      <c r="E24" s="11"/>
      <c r="F24" s="19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>
        <f t="shared" si="0"/>
        <v>0</v>
      </c>
    </row>
    <row r="25" spans="1:19" x14ac:dyDescent="0.25">
      <c r="A25" s="8">
        <v>18</v>
      </c>
      <c r="B25" s="5" t="s">
        <v>48</v>
      </c>
      <c r="C25" s="4" t="s">
        <v>3</v>
      </c>
      <c r="D25" s="11"/>
      <c r="E25" s="11"/>
      <c r="F25" s="21" t="s">
        <v>120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>
        <f t="shared" si="0"/>
        <v>0</v>
      </c>
    </row>
    <row r="26" spans="1:19" x14ac:dyDescent="0.25">
      <c r="A26" s="8">
        <v>19</v>
      </c>
      <c r="B26" s="5" t="s">
        <v>33</v>
      </c>
      <c r="C26" s="4" t="s">
        <v>32</v>
      </c>
      <c r="D26" s="13"/>
      <c r="E26" s="13"/>
      <c r="F26" s="21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>
        <f t="shared" si="0"/>
        <v>0</v>
      </c>
    </row>
    <row r="27" spans="1:19" x14ac:dyDescent="0.25">
      <c r="A27" s="8">
        <v>20</v>
      </c>
      <c r="B27" s="5" t="s">
        <v>36</v>
      </c>
      <c r="C27" s="4" t="s">
        <v>34</v>
      </c>
      <c r="D27" s="11"/>
      <c r="E27" s="11" t="s">
        <v>149</v>
      </c>
      <c r="F27" s="2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>
        <f t="shared" si="0"/>
        <v>0</v>
      </c>
    </row>
    <row r="28" spans="1:19" x14ac:dyDescent="0.25">
      <c r="A28" s="8">
        <v>21</v>
      </c>
      <c r="B28" s="56" t="s">
        <v>102</v>
      </c>
      <c r="C28" s="57" t="s">
        <v>3</v>
      </c>
      <c r="D28" s="68">
        <v>5</v>
      </c>
      <c r="E28" s="68">
        <v>4</v>
      </c>
      <c r="F28" s="69">
        <v>3</v>
      </c>
      <c r="G28" s="68">
        <v>4</v>
      </c>
      <c r="H28" s="68">
        <v>5</v>
      </c>
      <c r="I28" s="68">
        <v>4</v>
      </c>
      <c r="J28" s="68"/>
      <c r="K28" s="68"/>
      <c r="L28" s="68"/>
      <c r="M28" s="68"/>
      <c r="N28" s="68"/>
      <c r="O28" s="68"/>
      <c r="P28" s="68"/>
      <c r="Q28" s="68"/>
      <c r="R28" s="68"/>
      <c r="S28" s="68">
        <f t="shared" si="0"/>
        <v>25</v>
      </c>
    </row>
    <row r="29" spans="1:19" x14ac:dyDescent="0.25">
      <c r="A29" s="8">
        <v>22</v>
      </c>
      <c r="B29" s="5" t="s">
        <v>7</v>
      </c>
      <c r="C29" s="4" t="s">
        <v>5</v>
      </c>
      <c r="D29" s="11"/>
      <c r="E29" s="11"/>
      <c r="F29" s="21" t="s">
        <v>120</v>
      </c>
      <c r="G29" s="11"/>
      <c r="H29" s="14"/>
      <c r="I29" s="11"/>
      <c r="J29" s="11"/>
      <c r="K29" s="11"/>
      <c r="L29" s="9"/>
      <c r="M29" s="11"/>
      <c r="N29" s="11"/>
      <c r="O29" s="11"/>
      <c r="P29" s="11"/>
      <c r="Q29" s="11"/>
      <c r="R29" s="11"/>
      <c r="S29" s="11">
        <f t="shared" si="0"/>
        <v>0</v>
      </c>
    </row>
    <row r="30" spans="1:19" x14ac:dyDescent="0.25">
      <c r="A30" s="8">
        <v>23</v>
      </c>
      <c r="B30" s="5" t="s">
        <v>4</v>
      </c>
      <c r="C30" s="4" t="s">
        <v>3</v>
      </c>
      <c r="D30" s="11"/>
      <c r="E30" s="11"/>
      <c r="F30" s="22">
        <v>3</v>
      </c>
      <c r="G30" s="11">
        <v>5</v>
      </c>
      <c r="H30" s="11">
        <v>5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>
        <f t="shared" si="0"/>
        <v>13</v>
      </c>
    </row>
    <row r="31" spans="1:19" x14ac:dyDescent="0.25">
      <c r="A31" s="8">
        <v>24</v>
      </c>
      <c r="B31" s="5" t="s">
        <v>38</v>
      </c>
      <c r="C31" s="4" t="s">
        <v>34</v>
      </c>
      <c r="D31" s="11">
        <v>5</v>
      </c>
      <c r="E31" s="11"/>
      <c r="F31" s="16"/>
      <c r="G31" s="11"/>
      <c r="H31" s="11" t="s">
        <v>168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>
        <f t="shared" si="0"/>
        <v>5</v>
      </c>
    </row>
    <row r="32" spans="1:19" x14ac:dyDescent="0.25">
      <c r="A32" s="8">
        <v>25</v>
      </c>
      <c r="B32" s="5" t="s">
        <v>45</v>
      </c>
      <c r="C32" s="4" t="s">
        <v>3</v>
      </c>
      <c r="D32" s="9"/>
      <c r="E32" s="14"/>
      <c r="F32" s="9"/>
      <c r="G32" s="9"/>
      <c r="H32" s="11" t="s">
        <v>168</v>
      </c>
      <c r="I32" s="11" t="s">
        <v>99</v>
      </c>
      <c r="J32" s="11"/>
      <c r="K32" s="11"/>
      <c r="L32" s="11"/>
      <c r="M32" s="11"/>
      <c r="N32" s="11"/>
      <c r="O32" s="11"/>
      <c r="P32" s="11"/>
      <c r="Q32" s="11"/>
      <c r="R32" s="11"/>
      <c r="S32" s="11">
        <f t="shared" ref="S32" si="1">SUM(D32:P32)</f>
        <v>0</v>
      </c>
    </row>
    <row r="33" spans="1:19" x14ac:dyDescent="0.25">
      <c r="A33" s="8">
        <v>26</v>
      </c>
      <c r="B33" s="6" t="s">
        <v>79</v>
      </c>
      <c r="C33" s="7" t="s">
        <v>13</v>
      </c>
      <c r="D33" s="11"/>
      <c r="E33" s="19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>
        <f t="shared" ref="S33" si="2">SUM(D33:R33)</f>
        <v>0</v>
      </c>
    </row>
    <row r="35" spans="1:19" x14ac:dyDescent="0.25">
      <c r="B35">
        <f>24-2</f>
        <v>22</v>
      </c>
      <c r="D35" t="s">
        <v>94</v>
      </c>
      <c r="E35" t="s">
        <v>96</v>
      </c>
      <c r="L35" t="s">
        <v>106</v>
      </c>
      <c r="N35" t="s">
        <v>107</v>
      </c>
    </row>
    <row r="36" spans="1:19" x14ac:dyDescent="0.25">
      <c r="D36" t="s">
        <v>95</v>
      </c>
      <c r="E36" t="s">
        <v>97</v>
      </c>
      <c r="L36" t="s">
        <v>95</v>
      </c>
      <c r="N36" t="s">
        <v>108</v>
      </c>
    </row>
    <row r="37" spans="1:19" x14ac:dyDescent="0.25">
      <c r="D37" t="s">
        <v>99</v>
      </c>
      <c r="E37" t="s">
        <v>100</v>
      </c>
      <c r="L37" t="s">
        <v>120</v>
      </c>
      <c r="N37" t="s">
        <v>121</v>
      </c>
    </row>
    <row r="38" spans="1:19" x14ac:dyDescent="0.25">
      <c r="D38" t="s">
        <v>98</v>
      </c>
      <c r="E38" t="s">
        <v>101</v>
      </c>
      <c r="L38" t="s">
        <v>123</v>
      </c>
      <c r="N38" t="s">
        <v>124</v>
      </c>
    </row>
    <row r="39" spans="1:19" x14ac:dyDescent="0.25">
      <c r="D39" t="s">
        <v>127</v>
      </c>
      <c r="E39" t="s">
        <v>129</v>
      </c>
    </row>
    <row r="40" spans="1:19" x14ac:dyDescent="0.25">
      <c r="D40" t="s">
        <v>141</v>
      </c>
      <c r="E40" t="s">
        <v>143</v>
      </c>
    </row>
  </sheetData>
  <sortState ref="B8:Q40">
    <sortCondition ref="B8:B40"/>
  </sortState>
  <mergeCells count="5">
    <mergeCell ref="A1:S1"/>
    <mergeCell ref="A2:S2"/>
    <mergeCell ref="A3:S3"/>
    <mergeCell ref="A4:S4"/>
    <mergeCell ref="A5:S5"/>
  </mergeCells>
  <hyperlinks>
    <hyperlink ref="D10" r:id="rId1"/>
  </hyperlinks>
  <pageMargins left="0.70866141732283472" right="0.39370078740157483" top="0.74803149606299213" bottom="0.74803149606299213" header="0" footer="0"/>
  <pageSetup orientation="portrait" horizontalDpi="4294967293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W48"/>
  <sheetViews>
    <sheetView topLeftCell="A7" workbookViewId="0">
      <pane ySplit="2" topLeftCell="A15" activePane="bottomLeft" state="frozen"/>
      <selection activeCell="A7" sqref="A7"/>
      <selection pane="bottomLeft" activeCell="D37" sqref="D37"/>
    </sheetView>
  </sheetViews>
  <sheetFormatPr baseColWidth="10" defaultRowHeight="15" x14ac:dyDescent="0.25"/>
  <cols>
    <col min="1" max="1" width="3.7109375" customWidth="1"/>
    <col min="2" max="2" width="30.5703125" customWidth="1"/>
    <col min="3" max="3" width="4.5703125" customWidth="1"/>
    <col min="4" max="19" width="3.7109375" customWidth="1"/>
    <col min="20" max="20" width="1.5703125" style="86" customWidth="1"/>
    <col min="21" max="21" width="3.5703125" customWidth="1"/>
    <col min="22" max="22" width="28" customWidth="1"/>
    <col min="23" max="23" width="7.85546875" customWidth="1"/>
  </cols>
  <sheetData>
    <row r="1" spans="1:23" x14ac:dyDescent="0.25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90"/>
    </row>
    <row r="2" spans="1:23" x14ac:dyDescent="0.25">
      <c r="A2" s="101" t="s">
        <v>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90"/>
    </row>
    <row r="3" spans="1:23" x14ac:dyDescent="0.25">
      <c r="A3" s="101" t="s">
        <v>10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90"/>
    </row>
    <row r="4" spans="1:23" x14ac:dyDescent="0.25">
      <c r="A4" s="101" t="s">
        <v>11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90"/>
    </row>
    <row r="5" spans="1:23" x14ac:dyDescent="0.25">
      <c r="A5" s="101" t="s">
        <v>76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90"/>
    </row>
    <row r="6" spans="1:23" x14ac:dyDescent="0.25">
      <c r="A6" s="46"/>
      <c r="B6" s="46"/>
      <c r="C6" s="46"/>
      <c r="D6" s="46"/>
      <c r="E6" s="46"/>
      <c r="F6" s="46"/>
      <c r="G6" s="46"/>
      <c r="H6" s="46"/>
      <c r="I6" s="59"/>
      <c r="J6" s="59"/>
      <c r="K6" s="46"/>
      <c r="L6" s="46"/>
      <c r="M6" s="94"/>
      <c r="N6" s="46"/>
      <c r="O6" s="46"/>
      <c r="P6" s="46"/>
      <c r="Q6" s="46"/>
      <c r="R6" s="46"/>
      <c r="S6" s="46"/>
      <c r="T6" s="90"/>
    </row>
    <row r="7" spans="1:23" x14ac:dyDescent="0.25">
      <c r="D7" s="103" t="s">
        <v>116</v>
      </c>
      <c r="E7" s="103"/>
      <c r="F7" s="103"/>
      <c r="G7" s="103"/>
      <c r="H7" s="103"/>
      <c r="I7" s="103"/>
      <c r="J7" s="103"/>
      <c r="K7" s="103"/>
      <c r="L7" s="103"/>
      <c r="M7" s="95"/>
      <c r="N7" s="103" t="s">
        <v>117</v>
      </c>
      <c r="O7" s="103"/>
      <c r="P7" s="103"/>
      <c r="Q7" s="103"/>
      <c r="R7" s="103"/>
      <c r="S7" s="52" t="s">
        <v>118</v>
      </c>
    </row>
    <row r="8" spans="1:23" x14ac:dyDescent="0.25">
      <c r="A8" s="2" t="s">
        <v>0</v>
      </c>
      <c r="B8" s="2" t="s">
        <v>1</v>
      </c>
      <c r="C8" s="20" t="s">
        <v>82</v>
      </c>
      <c r="D8" s="40">
        <v>1</v>
      </c>
      <c r="E8" s="40">
        <v>2</v>
      </c>
      <c r="F8" s="40">
        <v>3</v>
      </c>
      <c r="G8" s="40">
        <v>4</v>
      </c>
      <c r="H8" s="40">
        <v>5</v>
      </c>
      <c r="I8" s="40">
        <v>6</v>
      </c>
      <c r="J8" s="40">
        <v>7</v>
      </c>
      <c r="K8" s="40">
        <v>8</v>
      </c>
      <c r="L8" s="40">
        <v>9</v>
      </c>
      <c r="M8" s="40">
        <v>10</v>
      </c>
      <c r="N8" s="40">
        <v>11</v>
      </c>
      <c r="O8" s="51" t="s">
        <v>111</v>
      </c>
      <c r="P8" s="51" t="s">
        <v>112</v>
      </c>
      <c r="Q8" s="51" t="s">
        <v>113</v>
      </c>
      <c r="R8" s="51" t="s">
        <v>114</v>
      </c>
      <c r="S8" s="53" t="s">
        <v>115</v>
      </c>
      <c r="T8" s="91"/>
    </row>
    <row r="9" spans="1:23" x14ac:dyDescent="0.25">
      <c r="A9" s="3">
        <v>1</v>
      </c>
      <c r="B9" s="56" t="s">
        <v>103</v>
      </c>
      <c r="C9" s="57" t="s">
        <v>25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49">
        <f>(D9+E9)/2</f>
        <v>0</v>
      </c>
      <c r="P9" s="50">
        <f>(F9+G9)/2</f>
        <v>0</v>
      </c>
      <c r="Q9" s="42">
        <f>(H9+I9+J9)/3</f>
        <v>0</v>
      </c>
      <c r="R9" s="41">
        <f>(K9+L9+M9)/3</f>
        <v>0</v>
      </c>
      <c r="S9" s="89">
        <f t="shared" ref="S9:S36" si="0">SUM(N9:R9)/5</f>
        <v>0</v>
      </c>
      <c r="T9" s="92"/>
      <c r="U9" s="26">
        <v>1</v>
      </c>
      <c r="V9" s="27" t="s">
        <v>155</v>
      </c>
      <c r="W9" s="45">
        <v>40799</v>
      </c>
    </row>
    <row r="10" spans="1:23" x14ac:dyDescent="0.25">
      <c r="A10" s="3">
        <v>2</v>
      </c>
      <c r="B10" s="5" t="s">
        <v>43</v>
      </c>
      <c r="C10" s="4" t="s">
        <v>39</v>
      </c>
      <c r="D10" s="47">
        <v>3.5</v>
      </c>
      <c r="E10" s="47">
        <v>4</v>
      </c>
      <c r="F10" s="48">
        <v>4.5</v>
      </c>
      <c r="G10" s="48">
        <v>4.5999999999999996</v>
      </c>
      <c r="H10" s="72">
        <v>0</v>
      </c>
      <c r="I10" s="54">
        <v>4.7</v>
      </c>
      <c r="J10" s="54">
        <v>4</v>
      </c>
      <c r="K10" s="55">
        <v>3.2</v>
      </c>
      <c r="L10" s="55">
        <v>3</v>
      </c>
      <c r="M10" s="96">
        <v>0</v>
      </c>
      <c r="N10" s="62">
        <v>4</v>
      </c>
      <c r="O10" s="49">
        <f t="shared" ref="O10:O36" si="1">(D10+E10)/2</f>
        <v>3.75</v>
      </c>
      <c r="P10" s="50">
        <f t="shared" ref="P10:P36" si="2">(F10+G10)/2</f>
        <v>4.55</v>
      </c>
      <c r="Q10" s="42">
        <f t="shared" ref="Q10:Q36" si="3">(H10+I10+J10)/3</f>
        <v>2.9</v>
      </c>
      <c r="R10" s="41">
        <f t="shared" ref="R10:R36" si="4">(K10+L10+M10)/3</f>
        <v>2.0666666666666669</v>
      </c>
      <c r="S10" s="60">
        <f t="shared" si="0"/>
        <v>3.453333333333334</v>
      </c>
      <c r="T10" s="92"/>
      <c r="U10" s="26">
        <v>2</v>
      </c>
      <c r="V10" s="27" t="s">
        <v>169</v>
      </c>
      <c r="W10" s="45">
        <v>40854</v>
      </c>
    </row>
    <row r="11" spans="1:23" x14ac:dyDescent="0.25">
      <c r="A11" s="3">
        <v>3</v>
      </c>
      <c r="B11" s="5" t="s">
        <v>55</v>
      </c>
      <c r="C11" s="4" t="s">
        <v>25</v>
      </c>
      <c r="D11" s="47">
        <v>4</v>
      </c>
      <c r="E11" s="47">
        <v>4.8</v>
      </c>
      <c r="F11" s="48">
        <v>4.8</v>
      </c>
      <c r="G11" s="48">
        <v>4.8</v>
      </c>
      <c r="H11" s="54">
        <v>2.9</v>
      </c>
      <c r="I11" s="54">
        <v>3.7</v>
      </c>
      <c r="J11" s="54">
        <v>3.7</v>
      </c>
      <c r="K11" s="55">
        <v>4.2</v>
      </c>
      <c r="L11" s="55">
        <v>4</v>
      </c>
      <c r="M11" s="55">
        <v>2.7</v>
      </c>
      <c r="N11" s="62">
        <v>4.5</v>
      </c>
      <c r="O11" s="49">
        <f t="shared" si="1"/>
        <v>4.4000000000000004</v>
      </c>
      <c r="P11" s="50">
        <f t="shared" si="2"/>
        <v>4.8</v>
      </c>
      <c r="Q11" s="42">
        <f t="shared" si="3"/>
        <v>3.4333333333333336</v>
      </c>
      <c r="R11" s="41">
        <f t="shared" si="4"/>
        <v>3.6333333333333329</v>
      </c>
      <c r="S11" s="60">
        <f t="shared" si="0"/>
        <v>4.1533333333333333</v>
      </c>
      <c r="T11" s="92"/>
      <c r="U11" s="28">
        <v>3</v>
      </c>
      <c r="V11" s="29" t="s">
        <v>154</v>
      </c>
      <c r="W11" s="36">
        <v>40841</v>
      </c>
    </row>
    <row r="12" spans="1:23" x14ac:dyDescent="0.25">
      <c r="A12" s="3">
        <v>4</v>
      </c>
      <c r="B12" s="5" t="s">
        <v>53</v>
      </c>
      <c r="C12" s="4" t="s">
        <v>25</v>
      </c>
      <c r="D12" s="47">
        <v>4</v>
      </c>
      <c r="E12" s="47">
        <v>4.8</v>
      </c>
      <c r="F12" s="48">
        <v>4.2</v>
      </c>
      <c r="G12" s="48">
        <v>4.8</v>
      </c>
      <c r="H12" s="54">
        <v>3.3</v>
      </c>
      <c r="I12" s="54">
        <v>3.7</v>
      </c>
      <c r="J12" s="54">
        <v>3.7</v>
      </c>
      <c r="K12" s="55">
        <v>4.2</v>
      </c>
      <c r="L12" s="55">
        <v>4</v>
      </c>
      <c r="M12" s="55">
        <v>2.7</v>
      </c>
      <c r="N12" s="62">
        <v>4.5</v>
      </c>
      <c r="O12" s="49">
        <f t="shared" si="1"/>
        <v>4.4000000000000004</v>
      </c>
      <c r="P12" s="50">
        <f t="shared" si="2"/>
        <v>4.5</v>
      </c>
      <c r="Q12" s="42">
        <f t="shared" si="3"/>
        <v>3.5666666666666664</v>
      </c>
      <c r="R12" s="41">
        <f t="shared" si="4"/>
        <v>3.6333333333333329</v>
      </c>
      <c r="S12" s="60">
        <f t="shared" si="0"/>
        <v>4.12</v>
      </c>
      <c r="T12" s="92"/>
      <c r="U12" s="28">
        <v>4</v>
      </c>
      <c r="V12" s="29" t="s">
        <v>171</v>
      </c>
      <c r="W12" s="36">
        <v>40848</v>
      </c>
    </row>
    <row r="13" spans="1:23" x14ac:dyDescent="0.25">
      <c r="A13" s="3">
        <v>5</v>
      </c>
      <c r="B13" s="56" t="s">
        <v>29</v>
      </c>
      <c r="C13" s="57" t="s">
        <v>25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49">
        <f t="shared" si="1"/>
        <v>0</v>
      </c>
      <c r="P13" s="50">
        <f t="shared" si="2"/>
        <v>0</v>
      </c>
      <c r="Q13" s="42">
        <f t="shared" si="3"/>
        <v>0</v>
      </c>
      <c r="R13" s="41">
        <f t="shared" si="4"/>
        <v>0</v>
      </c>
      <c r="S13" s="89">
        <f t="shared" si="0"/>
        <v>0</v>
      </c>
      <c r="T13" s="92"/>
      <c r="U13" s="30">
        <v>5</v>
      </c>
      <c r="V13" s="31" t="s">
        <v>153</v>
      </c>
      <c r="W13" s="37">
        <v>40820</v>
      </c>
    </row>
    <row r="14" spans="1:23" x14ac:dyDescent="0.25">
      <c r="A14" s="3">
        <v>6</v>
      </c>
      <c r="B14" s="6" t="s">
        <v>58</v>
      </c>
      <c r="C14" s="7" t="s">
        <v>32</v>
      </c>
      <c r="D14" s="47">
        <v>4.7</v>
      </c>
      <c r="E14" s="74">
        <v>4.5</v>
      </c>
      <c r="F14" s="48">
        <v>5</v>
      </c>
      <c r="G14" s="48">
        <v>5</v>
      </c>
      <c r="H14" s="72">
        <v>3.5</v>
      </c>
      <c r="I14" s="54">
        <v>4.5</v>
      </c>
      <c r="J14" s="54">
        <v>4.3</v>
      </c>
      <c r="K14" s="55">
        <v>4</v>
      </c>
      <c r="L14" s="55">
        <v>3</v>
      </c>
      <c r="M14" s="55">
        <v>1</v>
      </c>
      <c r="N14" s="62">
        <v>4</v>
      </c>
      <c r="O14" s="49">
        <f t="shared" si="1"/>
        <v>4.5999999999999996</v>
      </c>
      <c r="P14" s="50">
        <f t="shared" si="2"/>
        <v>5</v>
      </c>
      <c r="Q14" s="42">
        <f t="shared" si="3"/>
        <v>4.1000000000000005</v>
      </c>
      <c r="R14" s="41">
        <f t="shared" si="4"/>
        <v>2.6666666666666665</v>
      </c>
      <c r="S14" s="60">
        <f t="shared" si="0"/>
        <v>4.0733333333333333</v>
      </c>
      <c r="T14" s="92"/>
      <c r="U14" s="30">
        <v>6</v>
      </c>
      <c r="V14" s="31" t="s">
        <v>161</v>
      </c>
      <c r="W14" s="37">
        <v>40848</v>
      </c>
    </row>
    <row r="15" spans="1:23" x14ac:dyDescent="0.25">
      <c r="A15" s="3">
        <v>7</v>
      </c>
      <c r="B15" s="5" t="s">
        <v>42</v>
      </c>
      <c r="C15" s="4" t="s">
        <v>39</v>
      </c>
      <c r="D15" s="74">
        <v>4</v>
      </c>
      <c r="E15" s="47">
        <v>4.7</v>
      </c>
      <c r="F15" s="48">
        <v>5</v>
      </c>
      <c r="G15" s="48">
        <v>3.7</v>
      </c>
      <c r="H15" s="72">
        <v>2</v>
      </c>
      <c r="I15" s="54">
        <v>5</v>
      </c>
      <c r="J15" s="54">
        <v>3</v>
      </c>
      <c r="K15" s="55">
        <v>3.5</v>
      </c>
      <c r="L15" s="55">
        <v>2.8</v>
      </c>
      <c r="M15" s="96">
        <v>0</v>
      </c>
      <c r="N15" s="62">
        <v>3.6</v>
      </c>
      <c r="O15" s="49">
        <f t="shared" si="1"/>
        <v>4.3499999999999996</v>
      </c>
      <c r="P15" s="50">
        <f t="shared" si="2"/>
        <v>4.3499999999999996</v>
      </c>
      <c r="Q15" s="42">
        <f t="shared" si="3"/>
        <v>3.3333333333333335</v>
      </c>
      <c r="R15" s="41">
        <f t="shared" si="4"/>
        <v>2.1</v>
      </c>
      <c r="S15" s="60">
        <f t="shared" si="0"/>
        <v>3.5466666666666669</v>
      </c>
      <c r="T15" s="92"/>
      <c r="U15" s="30">
        <v>7</v>
      </c>
      <c r="V15" s="31" t="s">
        <v>170</v>
      </c>
      <c r="W15" s="37">
        <v>40848</v>
      </c>
    </row>
    <row r="16" spans="1:23" x14ac:dyDescent="0.25">
      <c r="A16" s="3">
        <v>8</v>
      </c>
      <c r="B16" s="5" t="s">
        <v>87</v>
      </c>
      <c r="C16" s="4" t="s">
        <v>25</v>
      </c>
      <c r="D16" s="74">
        <v>1</v>
      </c>
      <c r="E16" s="47">
        <v>4.5999999999999996</v>
      </c>
      <c r="F16" s="48">
        <v>2.2000000000000002</v>
      </c>
      <c r="G16" s="77">
        <v>1</v>
      </c>
      <c r="H16" s="54">
        <v>3</v>
      </c>
      <c r="I16" s="54">
        <v>4.5</v>
      </c>
      <c r="J16" s="72">
        <v>1</v>
      </c>
      <c r="K16" s="55">
        <v>3.6</v>
      </c>
      <c r="L16" s="55">
        <v>2.8</v>
      </c>
      <c r="M16" s="55">
        <v>3</v>
      </c>
      <c r="N16" s="62">
        <v>4</v>
      </c>
      <c r="O16" s="49">
        <f t="shared" si="1"/>
        <v>2.8</v>
      </c>
      <c r="P16" s="50">
        <f t="shared" si="2"/>
        <v>1.6</v>
      </c>
      <c r="Q16" s="42">
        <f t="shared" si="3"/>
        <v>2.8333333333333335</v>
      </c>
      <c r="R16" s="41">
        <f t="shared" si="4"/>
        <v>3.1333333333333333</v>
      </c>
      <c r="S16" s="89">
        <f t="shared" si="0"/>
        <v>2.8733333333333335</v>
      </c>
      <c r="T16" s="92"/>
      <c r="U16" s="34">
        <v>8</v>
      </c>
      <c r="V16" s="35" t="s">
        <v>151</v>
      </c>
      <c r="W16" s="38">
        <v>40813</v>
      </c>
    </row>
    <row r="17" spans="1:23" x14ac:dyDescent="0.25">
      <c r="A17" s="3">
        <v>9</v>
      </c>
      <c r="B17" s="5" t="s">
        <v>41</v>
      </c>
      <c r="C17" s="4" t="s">
        <v>39</v>
      </c>
      <c r="D17" s="47">
        <v>3.5</v>
      </c>
      <c r="E17" s="47">
        <v>4</v>
      </c>
      <c r="F17" s="48">
        <v>5</v>
      </c>
      <c r="G17" s="48">
        <v>4.5999999999999996</v>
      </c>
      <c r="H17" s="54">
        <v>4.8</v>
      </c>
      <c r="I17" s="54">
        <v>4.7</v>
      </c>
      <c r="J17" s="54">
        <v>4</v>
      </c>
      <c r="K17" s="55">
        <v>4.8</v>
      </c>
      <c r="L17" s="55">
        <v>4.5</v>
      </c>
      <c r="M17" s="55">
        <v>5</v>
      </c>
      <c r="N17" s="62">
        <v>4.7</v>
      </c>
      <c r="O17" s="49">
        <f t="shared" si="1"/>
        <v>3.75</v>
      </c>
      <c r="P17" s="50">
        <f t="shared" si="2"/>
        <v>4.8</v>
      </c>
      <c r="Q17" s="42">
        <f t="shared" si="3"/>
        <v>4.5</v>
      </c>
      <c r="R17" s="41">
        <f t="shared" si="4"/>
        <v>4.7666666666666666</v>
      </c>
      <c r="S17" s="60">
        <f t="shared" si="0"/>
        <v>4.503333333333333</v>
      </c>
      <c r="T17" s="92"/>
      <c r="U17" s="34">
        <v>9</v>
      </c>
      <c r="V17" s="35" t="s">
        <v>152</v>
      </c>
      <c r="W17" s="38">
        <v>40813</v>
      </c>
    </row>
    <row r="18" spans="1:23" x14ac:dyDescent="0.25">
      <c r="A18" s="3">
        <v>10</v>
      </c>
      <c r="B18" s="56" t="s">
        <v>62</v>
      </c>
      <c r="C18" s="57" t="s">
        <v>39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49">
        <f t="shared" si="1"/>
        <v>0</v>
      </c>
      <c r="P18" s="50">
        <f t="shared" si="2"/>
        <v>0</v>
      </c>
      <c r="Q18" s="42">
        <f t="shared" si="3"/>
        <v>0</v>
      </c>
      <c r="R18" s="41">
        <f t="shared" si="4"/>
        <v>0</v>
      </c>
      <c r="S18" s="89">
        <f t="shared" si="0"/>
        <v>0</v>
      </c>
      <c r="T18" s="92"/>
      <c r="U18" s="34">
        <v>10</v>
      </c>
      <c r="V18" s="35" t="s">
        <v>156</v>
      </c>
      <c r="W18" s="38">
        <v>40846</v>
      </c>
    </row>
    <row r="19" spans="1:23" x14ac:dyDescent="0.25">
      <c r="A19" s="3">
        <v>11</v>
      </c>
      <c r="B19" s="5" t="s">
        <v>86</v>
      </c>
      <c r="C19" s="4" t="s">
        <v>25</v>
      </c>
      <c r="D19" s="47">
        <v>4</v>
      </c>
      <c r="E19" s="47">
        <v>4.5</v>
      </c>
      <c r="F19" s="48">
        <v>4.5999999999999996</v>
      </c>
      <c r="G19" s="48">
        <v>4.8</v>
      </c>
      <c r="H19" s="72">
        <v>0</v>
      </c>
      <c r="I19" s="54">
        <v>4</v>
      </c>
      <c r="J19" s="54">
        <v>4.5</v>
      </c>
      <c r="K19" s="55">
        <v>3.5</v>
      </c>
      <c r="L19" s="55">
        <v>2</v>
      </c>
      <c r="M19" s="96">
        <v>0</v>
      </c>
      <c r="N19" s="62">
        <v>3.7</v>
      </c>
      <c r="O19" s="49">
        <f t="shared" si="1"/>
        <v>4.25</v>
      </c>
      <c r="P19" s="50">
        <f t="shared" si="2"/>
        <v>4.6999999999999993</v>
      </c>
      <c r="Q19" s="42">
        <f t="shared" si="3"/>
        <v>2.8333333333333335</v>
      </c>
      <c r="R19" s="41">
        <f t="shared" si="4"/>
        <v>1.8333333333333333</v>
      </c>
      <c r="S19" s="60">
        <f t="shared" si="0"/>
        <v>3.4633333333333334</v>
      </c>
      <c r="T19" s="92"/>
      <c r="U19" s="32">
        <v>11</v>
      </c>
      <c r="V19" s="33" t="s">
        <v>109</v>
      </c>
      <c r="W19" s="39"/>
    </row>
    <row r="20" spans="1:23" x14ac:dyDescent="0.25">
      <c r="A20" s="3">
        <v>12</v>
      </c>
      <c r="B20" s="56" t="s">
        <v>88</v>
      </c>
      <c r="C20" s="57" t="s">
        <v>25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49">
        <f t="shared" si="1"/>
        <v>0</v>
      </c>
      <c r="P20" s="50">
        <f t="shared" si="2"/>
        <v>0</v>
      </c>
      <c r="Q20" s="42">
        <f t="shared" si="3"/>
        <v>0</v>
      </c>
      <c r="R20" s="41">
        <f t="shared" si="4"/>
        <v>0</v>
      </c>
      <c r="S20" s="89">
        <f t="shared" si="0"/>
        <v>0</v>
      </c>
      <c r="T20" s="92"/>
    </row>
    <row r="21" spans="1:23" x14ac:dyDescent="0.25">
      <c r="A21" s="3">
        <v>13</v>
      </c>
      <c r="B21" s="56" t="s">
        <v>59</v>
      </c>
      <c r="C21" s="57" t="s">
        <v>32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49">
        <f t="shared" si="1"/>
        <v>0</v>
      </c>
      <c r="P21" s="50">
        <f t="shared" si="2"/>
        <v>0</v>
      </c>
      <c r="Q21" s="42">
        <f t="shared" si="3"/>
        <v>0</v>
      </c>
      <c r="R21" s="41">
        <f t="shared" si="4"/>
        <v>0</v>
      </c>
      <c r="S21" s="89">
        <f t="shared" si="0"/>
        <v>0</v>
      </c>
      <c r="T21" s="92"/>
      <c r="V21" s="75"/>
    </row>
    <row r="22" spans="1:23" x14ac:dyDescent="0.25">
      <c r="A22" s="3">
        <v>14</v>
      </c>
      <c r="B22" s="5" t="s">
        <v>40</v>
      </c>
      <c r="C22" s="4" t="s">
        <v>39</v>
      </c>
      <c r="D22" s="47">
        <v>4.5</v>
      </c>
      <c r="E22" s="47">
        <v>4.5999999999999996</v>
      </c>
      <c r="F22" s="48">
        <v>4.5</v>
      </c>
      <c r="G22" s="77">
        <v>4</v>
      </c>
      <c r="H22" s="54">
        <v>3.4</v>
      </c>
      <c r="I22" s="54">
        <v>3.8</v>
      </c>
      <c r="J22" s="72">
        <v>3.5</v>
      </c>
      <c r="K22" s="55">
        <v>5</v>
      </c>
      <c r="L22" s="55">
        <v>4.5999999999999996</v>
      </c>
      <c r="M22" s="96">
        <v>0</v>
      </c>
      <c r="N22" s="63">
        <v>4.3</v>
      </c>
      <c r="O22" s="49">
        <f t="shared" si="1"/>
        <v>4.55</v>
      </c>
      <c r="P22" s="50">
        <f t="shared" si="2"/>
        <v>4.25</v>
      </c>
      <c r="Q22" s="42">
        <f t="shared" si="3"/>
        <v>3.5666666666666664</v>
      </c>
      <c r="R22" s="41">
        <f t="shared" si="4"/>
        <v>3.1999999999999997</v>
      </c>
      <c r="S22" s="60">
        <f t="shared" si="0"/>
        <v>3.9733333333333327</v>
      </c>
      <c r="T22" s="92"/>
      <c r="V22" s="61"/>
    </row>
    <row r="23" spans="1:23" x14ac:dyDescent="0.25">
      <c r="A23" s="3">
        <v>15</v>
      </c>
      <c r="B23" s="6" t="s">
        <v>20</v>
      </c>
      <c r="C23" s="7" t="s">
        <v>16</v>
      </c>
      <c r="D23" s="74">
        <v>0</v>
      </c>
      <c r="E23" s="47">
        <v>4</v>
      </c>
      <c r="F23" s="48">
        <v>5</v>
      </c>
      <c r="G23" s="48">
        <v>5</v>
      </c>
      <c r="H23" s="54">
        <v>4.5</v>
      </c>
      <c r="I23" s="54">
        <v>4.7</v>
      </c>
      <c r="J23" s="54">
        <v>4.7</v>
      </c>
      <c r="K23" s="55">
        <v>4.5</v>
      </c>
      <c r="L23" s="55">
        <v>4</v>
      </c>
      <c r="M23" s="96">
        <v>0</v>
      </c>
      <c r="N23" s="62">
        <v>4</v>
      </c>
      <c r="O23" s="49">
        <f t="shared" si="1"/>
        <v>2</v>
      </c>
      <c r="P23" s="50">
        <f t="shared" si="2"/>
        <v>5</v>
      </c>
      <c r="Q23" s="42">
        <f t="shared" si="3"/>
        <v>4.6333333333333329</v>
      </c>
      <c r="R23" s="41">
        <f t="shared" si="4"/>
        <v>2.8333333333333335</v>
      </c>
      <c r="S23" s="60">
        <f t="shared" si="0"/>
        <v>3.6933333333333329</v>
      </c>
      <c r="T23" s="92"/>
      <c r="V23" s="61"/>
    </row>
    <row r="24" spans="1:23" x14ac:dyDescent="0.25">
      <c r="A24" s="3">
        <v>16</v>
      </c>
      <c r="B24" s="5" t="s">
        <v>24</v>
      </c>
      <c r="C24" s="4" t="s">
        <v>25</v>
      </c>
      <c r="D24" s="47">
        <v>4.3</v>
      </c>
      <c r="E24" s="74">
        <v>1</v>
      </c>
      <c r="F24" s="48">
        <v>5</v>
      </c>
      <c r="G24" s="48">
        <v>4.8</v>
      </c>
      <c r="H24" s="54">
        <v>4.8</v>
      </c>
      <c r="I24" s="54">
        <v>3.8</v>
      </c>
      <c r="J24" s="54">
        <v>4.5</v>
      </c>
      <c r="K24" s="55">
        <v>3.5</v>
      </c>
      <c r="L24" s="55">
        <v>3</v>
      </c>
      <c r="M24" s="96">
        <v>1</v>
      </c>
      <c r="N24" s="63">
        <v>4</v>
      </c>
      <c r="O24" s="49">
        <f t="shared" si="1"/>
        <v>2.65</v>
      </c>
      <c r="P24" s="50">
        <f t="shared" si="2"/>
        <v>4.9000000000000004</v>
      </c>
      <c r="Q24" s="42">
        <f t="shared" si="3"/>
        <v>4.3666666666666663</v>
      </c>
      <c r="R24" s="41">
        <f t="shared" si="4"/>
        <v>2.5</v>
      </c>
      <c r="S24" s="60">
        <f t="shared" si="0"/>
        <v>3.6833333333333336</v>
      </c>
      <c r="T24" s="92"/>
    </row>
    <row r="25" spans="1:23" x14ac:dyDescent="0.25">
      <c r="A25" s="3">
        <v>17</v>
      </c>
      <c r="B25" s="5" t="s">
        <v>26</v>
      </c>
      <c r="C25" s="4" t="s">
        <v>25</v>
      </c>
      <c r="D25" s="47">
        <v>4.7</v>
      </c>
      <c r="E25" s="74">
        <v>4.5</v>
      </c>
      <c r="F25" s="48">
        <v>5</v>
      </c>
      <c r="G25" s="48">
        <v>5</v>
      </c>
      <c r="H25" s="54">
        <v>5</v>
      </c>
      <c r="I25" s="54">
        <v>4.5</v>
      </c>
      <c r="J25" s="54">
        <v>4.3</v>
      </c>
      <c r="K25" s="55">
        <v>5</v>
      </c>
      <c r="L25" s="55">
        <v>4.8</v>
      </c>
      <c r="M25" s="55">
        <v>1</v>
      </c>
      <c r="N25" s="63">
        <v>4.5</v>
      </c>
      <c r="O25" s="49">
        <f t="shared" si="1"/>
        <v>4.5999999999999996</v>
      </c>
      <c r="P25" s="50">
        <f t="shared" si="2"/>
        <v>5</v>
      </c>
      <c r="Q25" s="42">
        <f t="shared" si="3"/>
        <v>4.6000000000000005</v>
      </c>
      <c r="R25" s="41">
        <f t="shared" si="4"/>
        <v>3.6</v>
      </c>
      <c r="S25" s="60">
        <f t="shared" si="0"/>
        <v>4.46</v>
      </c>
      <c r="T25" s="92"/>
      <c r="V25" s="17"/>
    </row>
    <row r="26" spans="1:23" x14ac:dyDescent="0.25">
      <c r="A26" s="3">
        <v>18</v>
      </c>
      <c r="B26" s="5" t="s">
        <v>27</v>
      </c>
      <c r="C26" s="4" t="s">
        <v>25</v>
      </c>
      <c r="D26" s="47">
        <v>4</v>
      </c>
      <c r="E26" s="47">
        <v>4.7</v>
      </c>
      <c r="F26" s="48">
        <v>3.8</v>
      </c>
      <c r="G26" s="48">
        <v>4.8</v>
      </c>
      <c r="H26" s="54">
        <v>3.7</v>
      </c>
      <c r="I26" s="54">
        <v>4.5999999999999996</v>
      </c>
      <c r="J26" s="54">
        <v>4</v>
      </c>
      <c r="K26" s="55">
        <v>5</v>
      </c>
      <c r="L26" s="55">
        <v>4.7</v>
      </c>
      <c r="M26" s="96">
        <v>0</v>
      </c>
      <c r="N26" s="63">
        <v>4.5</v>
      </c>
      <c r="O26" s="49">
        <f t="shared" si="1"/>
        <v>4.3499999999999996</v>
      </c>
      <c r="P26" s="50">
        <f t="shared" si="2"/>
        <v>4.3</v>
      </c>
      <c r="Q26" s="42">
        <f t="shared" si="3"/>
        <v>4.1000000000000005</v>
      </c>
      <c r="R26" s="41">
        <f t="shared" si="4"/>
        <v>3.2333333333333329</v>
      </c>
      <c r="S26" s="60">
        <f t="shared" si="0"/>
        <v>4.0966666666666667</v>
      </c>
      <c r="T26" s="92"/>
    </row>
    <row r="27" spans="1:23" x14ac:dyDescent="0.25">
      <c r="A27" s="3">
        <v>19</v>
      </c>
      <c r="B27" s="5" t="s">
        <v>23</v>
      </c>
      <c r="C27" s="4" t="s">
        <v>16</v>
      </c>
      <c r="D27" s="47">
        <v>4</v>
      </c>
      <c r="E27" s="47">
        <v>4.7</v>
      </c>
      <c r="F27" s="48">
        <v>5</v>
      </c>
      <c r="G27" s="48">
        <v>5</v>
      </c>
      <c r="H27" s="54">
        <v>4.2</v>
      </c>
      <c r="I27" s="54">
        <v>5</v>
      </c>
      <c r="J27" s="54">
        <v>4.7</v>
      </c>
      <c r="K27" s="96">
        <v>1</v>
      </c>
      <c r="L27" s="96">
        <v>1</v>
      </c>
      <c r="M27" s="96">
        <v>1</v>
      </c>
      <c r="N27" s="63">
        <v>4</v>
      </c>
      <c r="O27" s="49">
        <f t="shared" si="1"/>
        <v>4.3499999999999996</v>
      </c>
      <c r="P27" s="50">
        <f t="shared" si="2"/>
        <v>5</v>
      </c>
      <c r="Q27" s="42">
        <f t="shared" si="3"/>
        <v>4.6333333333333329</v>
      </c>
      <c r="R27" s="41">
        <f t="shared" si="4"/>
        <v>1</v>
      </c>
      <c r="S27" s="60">
        <f t="shared" si="0"/>
        <v>3.7966666666666669</v>
      </c>
      <c r="T27" s="92"/>
    </row>
    <row r="28" spans="1:23" x14ac:dyDescent="0.25">
      <c r="A28" s="3">
        <v>20</v>
      </c>
      <c r="B28" s="56" t="s">
        <v>54</v>
      </c>
      <c r="C28" s="57" t="s">
        <v>25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49">
        <f t="shared" si="1"/>
        <v>0</v>
      </c>
      <c r="P28" s="50">
        <f t="shared" si="2"/>
        <v>0</v>
      </c>
      <c r="Q28" s="42">
        <f t="shared" si="3"/>
        <v>0</v>
      </c>
      <c r="R28" s="41">
        <f t="shared" si="4"/>
        <v>0</v>
      </c>
      <c r="S28" s="89">
        <f t="shared" si="0"/>
        <v>0</v>
      </c>
      <c r="T28" s="92"/>
    </row>
    <row r="29" spans="1:23" x14ac:dyDescent="0.25">
      <c r="A29" s="3">
        <v>21</v>
      </c>
      <c r="B29" s="5" t="s">
        <v>28</v>
      </c>
      <c r="C29" s="4" t="s">
        <v>25</v>
      </c>
      <c r="D29" s="47">
        <v>5</v>
      </c>
      <c r="E29" s="47">
        <v>4.5</v>
      </c>
      <c r="F29" s="48">
        <v>5</v>
      </c>
      <c r="G29" s="48">
        <v>4.2</v>
      </c>
      <c r="H29" s="54">
        <v>2.8</v>
      </c>
      <c r="I29" s="54">
        <v>4.7</v>
      </c>
      <c r="J29" s="54">
        <v>3.5</v>
      </c>
      <c r="K29" s="55">
        <v>5</v>
      </c>
      <c r="L29" s="55">
        <v>4.5999999999999996</v>
      </c>
      <c r="M29" s="96">
        <v>0</v>
      </c>
      <c r="N29" s="63">
        <v>4.3</v>
      </c>
      <c r="O29" s="49">
        <f t="shared" si="1"/>
        <v>4.75</v>
      </c>
      <c r="P29" s="50">
        <f t="shared" si="2"/>
        <v>4.5999999999999996</v>
      </c>
      <c r="Q29" s="42">
        <f t="shared" si="3"/>
        <v>3.6666666666666665</v>
      </c>
      <c r="R29" s="41">
        <f t="shared" si="4"/>
        <v>3.1999999999999997</v>
      </c>
      <c r="S29" s="60">
        <f t="shared" si="0"/>
        <v>4.1033333333333335</v>
      </c>
      <c r="T29" s="92"/>
    </row>
    <row r="30" spans="1:23" x14ac:dyDescent="0.25">
      <c r="A30" s="3">
        <v>22</v>
      </c>
      <c r="B30" s="5" t="s">
        <v>30</v>
      </c>
      <c r="C30" s="4" t="s">
        <v>25</v>
      </c>
      <c r="D30" s="47">
        <v>4.5</v>
      </c>
      <c r="E30" s="47">
        <v>4.5</v>
      </c>
      <c r="F30" s="48">
        <v>3.8</v>
      </c>
      <c r="G30" s="48">
        <v>4.8</v>
      </c>
      <c r="H30" s="54">
        <v>3.5</v>
      </c>
      <c r="I30" s="54">
        <v>4</v>
      </c>
      <c r="J30" s="54">
        <v>4.5</v>
      </c>
      <c r="K30" s="55">
        <v>5</v>
      </c>
      <c r="L30" s="55">
        <v>4.5</v>
      </c>
      <c r="M30" s="96">
        <v>0</v>
      </c>
      <c r="N30" s="63">
        <v>4.3</v>
      </c>
      <c r="O30" s="49">
        <f t="shared" si="1"/>
        <v>4.5</v>
      </c>
      <c r="P30" s="50">
        <f t="shared" si="2"/>
        <v>4.3</v>
      </c>
      <c r="Q30" s="42">
        <f t="shared" si="3"/>
        <v>4</v>
      </c>
      <c r="R30" s="41">
        <f t="shared" si="4"/>
        <v>3.1666666666666665</v>
      </c>
      <c r="S30" s="60">
        <f t="shared" si="0"/>
        <v>4.0533333333333337</v>
      </c>
      <c r="T30" s="92"/>
    </row>
    <row r="31" spans="1:23" x14ac:dyDescent="0.25">
      <c r="A31" s="3">
        <v>23</v>
      </c>
      <c r="B31" s="56" t="s">
        <v>83</v>
      </c>
      <c r="C31" s="57" t="s">
        <v>39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49">
        <f t="shared" si="1"/>
        <v>0</v>
      </c>
      <c r="P31" s="50">
        <f t="shared" si="2"/>
        <v>0</v>
      </c>
      <c r="Q31" s="42">
        <f t="shared" si="3"/>
        <v>0</v>
      </c>
      <c r="R31" s="41">
        <f t="shared" si="4"/>
        <v>0</v>
      </c>
      <c r="S31" s="89">
        <f t="shared" si="0"/>
        <v>0</v>
      </c>
      <c r="T31" s="92"/>
    </row>
    <row r="32" spans="1:23" x14ac:dyDescent="0.25">
      <c r="A32" s="3">
        <v>24</v>
      </c>
      <c r="B32" s="5" t="s">
        <v>84</v>
      </c>
      <c r="C32" s="4" t="s">
        <v>39</v>
      </c>
      <c r="D32" s="47">
        <v>5</v>
      </c>
      <c r="E32" s="47">
        <v>4.5</v>
      </c>
      <c r="F32" s="48">
        <v>4.5999999999999996</v>
      </c>
      <c r="G32" s="48">
        <v>4.2</v>
      </c>
      <c r="H32" s="54">
        <v>4</v>
      </c>
      <c r="I32" s="54">
        <v>4.7</v>
      </c>
      <c r="J32" s="54">
        <v>3.5</v>
      </c>
      <c r="K32" s="55">
        <v>5</v>
      </c>
      <c r="L32" s="55">
        <v>4.5</v>
      </c>
      <c r="M32" s="96">
        <v>0</v>
      </c>
      <c r="N32" s="63">
        <v>4.5</v>
      </c>
      <c r="O32" s="49">
        <f t="shared" si="1"/>
        <v>4.75</v>
      </c>
      <c r="P32" s="50">
        <f t="shared" si="2"/>
        <v>4.4000000000000004</v>
      </c>
      <c r="Q32" s="42">
        <f t="shared" si="3"/>
        <v>4.0666666666666664</v>
      </c>
      <c r="R32" s="41">
        <f t="shared" si="4"/>
        <v>3.1666666666666665</v>
      </c>
      <c r="S32" s="60">
        <f t="shared" si="0"/>
        <v>4.1766666666666676</v>
      </c>
      <c r="T32" s="92"/>
    </row>
    <row r="33" spans="1:20" x14ac:dyDescent="0.25">
      <c r="A33" s="3">
        <v>25</v>
      </c>
      <c r="B33" s="6" t="s">
        <v>85</v>
      </c>
      <c r="C33" s="7" t="s">
        <v>25</v>
      </c>
      <c r="D33" s="74">
        <v>1</v>
      </c>
      <c r="E33" s="47">
        <v>4.7</v>
      </c>
      <c r="F33" s="48">
        <v>4.0999999999999996</v>
      </c>
      <c r="G33" s="48">
        <v>5</v>
      </c>
      <c r="H33" s="54">
        <v>2.8</v>
      </c>
      <c r="I33" s="54">
        <v>4.7</v>
      </c>
      <c r="J33" s="54">
        <v>4.3</v>
      </c>
      <c r="K33" s="55">
        <v>4.5</v>
      </c>
      <c r="L33" s="55">
        <v>4</v>
      </c>
      <c r="M33" s="55">
        <v>1</v>
      </c>
      <c r="N33" s="63">
        <v>4</v>
      </c>
      <c r="O33" s="49">
        <f t="shared" si="1"/>
        <v>2.85</v>
      </c>
      <c r="P33" s="50">
        <f t="shared" si="2"/>
        <v>4.55</v>
      </c>
      <c r="Q33" s="42">
        <f t="shared" si="3"/>
        <v>3.9333333333333336</v>
      </c>
      <c r="R33" s="41">
        <f t="shared" si="4"/>
        <v>3.1666666666666665</v>
      </c>
      <c r="S33" s="60">
        <f t="shared" si="0"/>
        <v>3.7</v>
      </c>
      <c r="T33" s="92"/>
    </row>
    <row r="34" spans="1:20" x14ac:dyDescent="0.25">
      <c r="A34" s="3">
        <v>26</v>
      </c>
      <c r="B34" s="56" t="s">
        <v>75</v>
      </c>
      <c r="C34" s="57" t="s">
        <v>5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49">
        <f t="shared" si="1"/>
        <v>0</v>
      </c>
      <c r="P34" s="50">
        <f t="shared" si="2"/>
        <v>0</v>
      </c>
      <c r="Q34" s="42">
        <f t="shared" si="3"/>
        <v>0</v>
      </c>
      <c r="R34" s="41">
        <f t="shared" si="4"/>
        <v>0</v>
      </c>
      <c r="S34" s="89">
        <f t="shared" si="0"/>
        <v>0</v>
      </c>
      <c r="T34" s="92"/>
    </row>
    <row r="35" spans="1:20" x14ac:dyDescent="0.25">
      <c r="A35" s="3">
        <v>27</v>
      </c>
      <c r="B35" s="6" t="s">
        <v>104</v>
      </c>
      <c r="C35" s="7" t="s">
        <v>25</v>
      </c>
      <c r="D35" s="47">
        <v>5</v>
      </c>
      <c r="E35" s="47">
        <v>4.5999999999999996</v>
      </c>
      <c r="F35" s="48">
        <v>4.8</v>
      </c>
      <c r="G35" s="77">
        <v>4</v>
      </c>
      <c r="H35" s="54">
        <v>4</v>
      </c>
      <c r="I35" s="54">
        <v>4.5999999999999996</v>
      </c>
      <c r="J35" s="72">
        <v>3.5</v>
      </c>
      <c r="K35" s="55">
        <v>5</v>
      </c>
      <c r="L35" s="55">
        <v>4.7</v>
      </c>
      <c r="M35" s="55">
        <v>4.7</v>
      </c>
      <c r="N35" s="63">
        <v>4.3</v>
      </c>
      <c r="O35" s="49">
        <f t="shared" si="1"/>
        <v>4.8</v>
      </c>
      <c r="P35" s="50">
        <f t="shared" si="2"/>
        <v>4.4000000000000004</v>
      </c>
      <c r="Q35" s="42">
        <f t="shared" si="3"/>
        <v>4.0333333333333332</v>
      </c>
      <c r="R35" s="41">
        <f t="shared" si="4"/>
        <v>4.8</v>
      </c>
      <c r="S35" s="60">
        <f t="shared" si="0"/>
        <v>4.4666666666666668</v>
      </c>
      <c r="T35" s="92"/>
    </row>
    <row r="36" spans="1:20" x14ac:dyDescent="0.25">
      <c r="A36" s="3">
        <v>28</v>
      </c>
      <c r="B36" s="6" t="s">
        <v>80</v>
      </c>
      <c r="C36" s="4" t="s">
        <v>34</v>
      </c>
      <c r="D36" s="74">
        <v>1</v>
      </c>
      <c r="E36" s="47">
        <v>4.7</v>
      </c>
      <c r="F36" s="48">
        <v>4.5</v>
      </c>
      <c r="G36" s="48">
        <v>5</v>
      </c>
      <c r="H36" s="72">
        <v>3.5</v>
      </c>
      <c r="I36" s="54">
        <v>4.7</v>
      </c>
      <c r="J36" s="54">
        <v>4.3</v>
      </c>
      <c r="K36" s="55">
        <v>5</v>
      </c>
      <c r="L36" s="55">
        <v>4.5</v>
      </c>
      <c r="M36" s="55">
        <v>1</v>
      </c>
      <c r="N36" s="62">
        <v>4.3</v>
      </c>
      <c r="O36" s="49">
        <f t="shared" si="1"/>
        <v>2.85</v>
      </c>
      <c r="P36" s="50">
        <f t="shared" si="2"/>
        <v>4.75</v>
      </c>
      <c r="Q36" s="42">
        <f t="shared" si="3"/>
        <v>4.166666666666667</v>
      </c>
      <c r="R36" s="41">
        <f t="shared" si="4"/>
        <v>3.5</v>
      </c>
      <c r="S36" s="60">
        <f t="shared" si="0"/>
        <v>3.9133333333333331</v>
      </c>
      <c r="T36" s="92"/>
    </row>
    <row r="37" spans="1:20" x14ac:dyDescent="0.25">
      <c r="T37" s="92"/>
    </row>
    <row r="38" spans="1:20" x14ac:dyDescent="0.25">
      <c r="A38" s="102" t="s">
        <v>125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92"/>
    </row>
    <row r="39" spans="1:20" x14ac:dyDescent="0.25">
      <c r="T39" s="92"/>
    </row>
    <row r="40" spans="1:20" x14ac:dyDescent="0.25">
      <c r="A40">
        <v>1</v>
      </c>
      <c r="B40" s="5" t="s">
        <v>87</v>
      </c>
      <c r="C40" s="4" t="s">
        <v>25</v>
      </c>
      <c r="D40" s="74">
        <v>0</v>
      </c>
      <c r="E40" s="47">
        <v>4.5999999999999996</v>
      </c>
      <c r="F40" s="48">
        <v>2.2000000000000002</v>
      </c>
      <c r="G40" s="77">
        <v>0</v>
      </c>
      <c r="H40" s="54">
        <v>3</v>
      </c>
      <c r="I40" s="54">
        <v>4.5</v>
      </c>
      <c r="J40" s="72">
        <v>0</v>
      </c>
      <c r="K40" s="55">
        <v>3.6</v>
      </c>
      <c r="L40" s="55">
        <v>2.8</v>
      </c>
      <c r="M40" s="55">
        <v>2.7</v>
      </c>
      <c r="N40" s="62">
        <v>4</v>
      </c>
      <c r="O40" s="49">
        <f t="shared" ref="O40" si="5">(D40+E40)/2</f>
        <v>2.2999999999999998</v>
      </c>
      <c r="P40" s="50">
        <f t="shared" ref="P40" si="6">(F40+G40)/2</f>
        <v>1.1000000000000001</v>
      </c>
      <c r="Q40" s="42">
        <f t="shared" ref="Q40" si="7">(H40+I40+J40)/3</f>
        <v>2.5</v>
      </c>
      <c r="R40" s="41">
        <f t="shared" ref="R40" si="8">(K40+L40+M40)/3</f>
        <v>3.0333333333333337</v>
      </c>
      <c r="S40" s="89">
        <f t="shared" ref="S40" si="9">SUM(N40:R40)/5</f>
        <v>2.5866666666666669</v>
      </c>
    </row>
    <row r="41" spans="1:20" x14ac:dyDescent="0.25">
      <c r="A41">
        <v>2</v>
      </c>
      <c r="B41" s="56" t="s">
        <v>103</v>
      </c>
      <c r="C41" s="57" t="s">
        <v>25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49">
        <v>0</v>
      </c>
      <c r="P41" s="50">
        <v>0</v>
      </c>
      <c r="Q41" s="42">
        <v>0</v>
      </c>
      <c r="R41" s="41">
        <v>0</v>
      </c>
      <c r="S41" s="89">
        <v>0</v>
      </c>
    </row>
    <row r="42" spans="1:20" x14ac:dyDescent="0.25">
      <c r="A42">
        <v>3</v>
      </c>
      <c r="B42" s="56" t="s">
        <v>29</v>
      </c>
      <c r="C42" s="57" t="s">
        <v>25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49">
        <v>0</v>
      </c>
      <c r="P42" s="50">
        <v>0</v>
      </c>
      <c r="Q42" s="42">
        <v>0</v>
      </c>
      <c r="R42" s="41">
        <v>0</v>
      </c>
      <c r="S42" s="89">
        <v>0</v>
      </c>
    </row>
    <row r="43" spans="1:20" x14ac:dyDescent="0.25">
      <c r="A43">
        <v>4</v>
      </c>
      <c r="B43" s="56" t="s">
        <v>62</v>
      </c>
      <c r="C43" s="57" t="s">
        <v>39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49">
        <v>0</v>
      </c>
      <c r="P43" s="50">
        <v>0</v>
      </c>
      <c r="Q43" s="42">
        <v>0</v>
      </c>
      <c r="R43" s="41">
        <v>0</v>
      </c>
      <c r="S43" s="89">
        <v>0</v>
      </c>
    </row>
    <row r="44" spans="1:20" x14ac:dyDescent="0.25">
      <c r="A44">
        <v>5</v>
      </c>
      <c r="B44" s="56" t="s">
        <v>88</v>
      </c>
      <c r="C44" s="57" t="s">
        <v>25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49">
        <v>0</v>
      </c>
      <c r="P44" s="50">
        <v>0</v>
      </c>
      <c r="Q44" s="42">
        <v>0</v>
      </c>
      <c r="R44" s="41">
        <v>0</v>
      </c>
      <c r="S44" s="89">
        <v>0</v>
      </c>
    </row>
    <row r="45" spans="1:20" x14ac:dyDescent="0.25">
      <c r="A45">
        <v>6</v>
      </c>
      <c r="B45" s="56" t="s">
        <v>59</v>
      </c>
      <c r="C45" s="57" t="s">
        <v>32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49">
        <v>0</v>
      </c>
      <c r="P45" s="50">
        <v>0</v>
      </c>
      <c r="Q45" s="42">
        <v>0</v>
      </c>
      <c r="R45" s="41">
        <v>0</v>
      </c>
      <c r="S45" s="89">
        <v>0</v>
      </c>
    </row>
    <row r="46" spans="1:20" x14ac:dyDescent="0.25">
      <c r="A46">
        <v>7</v>
      </c>
      <c r="B46" s="56" t="s">
        <v>54</v>
      </c>
      <c r="C46" s="57" t="s">
        <v>25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49">
        <v>0</v>
      </c>
      <c r="P46" s="50">
        <v>0</v>
      </c>
      <c r="Q46" s="42">
        <v>0</v>
      </c>
      <c r="R46" s="41">
        <v>0</v>
      </c>
      <c r="S46" s="89">
        <v>0</v>
      </c>
    </row>
    <row r="47" spans="1:20" x14ac:dyDescent="0.25">
      <c r="A47">
        <v>8</v>
      </c>
      <c r="B47" s="56" t="s">
        <v>83</v>
      </c>
      <c r="C47" s="57" t="s">
        <v>39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49">
        <v>0</v>
      </c>
      <c r="P47" s="50">
        <v>0</v>
      </c>
      <c r="Q47" s="42">
        <v>0</v>
      </c>
      <c r="R47" s="41">
        <v>0</v>
      </c>
      <c r="S47" s="89">
        <v>0</v>
      </c>
    </row>
    <row r="48" spans="1:20" x14ac:dyDescent="0.25">
      <c r="A48">
        <v>9</v>
      </c>
      <c r="B48" s="56" t="s">
        <v>75</v>
      </c>
      <c r="C48" s="57" t="s">
        <v>5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49">
        <f t="shared" ref="O48" si="10">(D48+E48)/2</f>
        <v>0</v>
      </c>
      <c r="P48" s="50">
        <f t="shared" ref="P48" si="11">(F48+G48)/2</f>
        <v>0</v>
      </c>
      <c r="Q48" s="42">
        <f t="shared" ref="Q48" si="12">(H48+I48+J48)/3</f>
        <v>0</v>
      </c>
      <c r="R48" s="41">
        <f t="shared" ref="R48" si="13">(K48+L48+M48)/3</f>
        <v>0</v>
      </c>
      <c r="S48" s="89">
        <f t="shared" ref="S48" si="14">SUM(N48:R48)/5</f>
        <v>0</v>
      </c>
    </row>
  </sheetData>
  <sortState ref="B9:U36">
    <sortCondition ref="B9:B36"/>
  </sortState>
  <mergeCells count="8">
    <mergeCell ref="A38:S38"/>
    <mergeCell ref="D7:L7"/>
    <mergeCell ref="N7:R7"/>
    <mergeCell ref="A1:S1"/>
    <mergeCell ref="A2:S2"/>
    <mergeCell ref="A3:S3"/>
    <mergeCell ref="A4:S4"/>
    <mergeCell ref="A5:S5"/>
  </mergeCells>
  <pageMargins left="0.70866141732283472" right="0.39370078740157483" top="0.74803149606299213" bottom="0.74803149606299213" header="0" footer="0"/>
  <pageSetup orientation="portrait" horizontalDpi="4294967293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W58"/>
  <sheetViews>
    <sheetView tabSelected="1" topLeftCell="B7" workbookViewId="0">
      <pane ySplit="2" topLeftCell="A9" activePane="bottomLeft" state="frozen"/>
      <selection activeCell="B7" sqref="B7"/>
      <selection pane="bottomLeft" activeCell="M30" sqref="M30"/>
    </sheetView>
  </sheetViews>
  <sheetFormatPr baseColWidth="10" defaultRowHeight="15" x14ac:dyDescent="0.25"/>
  <cols>
    <col min="1" max="1" width="3.28515625" customWidth="1"/>
    <col min="2" max="2" width="30" customWidth="1"/>
    <col min="3" max="3" width="4.140625" customWidth="1"/>
    <col min="4" max="19" width="3.42578125" customWidth="1"/>
    <col min="20" max="20" width="1.140625" style="86" customWidth="1"/>
    <col min="21" max="21" width="3.5703125" customWidth="1"/>
    <col min="22" max="22" width="27.85546875" customWidth="1"/>
    <col min="23" max="23" width="7.85546875" customWidth="1"/>
  </cols>
  <sheetData>
    <row r="1" spans="1:23" x14ac:dyDescent="0.25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23" x14ac:dyDescent="0.25">
      <c r="A2" s="101" t="s">
        <v>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23" x14ac:dyDescent="0.25">
      <c r="A3" s="101" t="s">
        <v>10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23" x14ac:dyDescent="0.25">
      <c r="A4" s="101" t="s">
        <v>11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5" spans="1:23" x14ac:dyDescent="0.25">
      <c r="A5" s="101" t="s">
        <v>64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spans="1:23" x14ac:dyDescent="0.25">
      <c r="A6" s="46"/>
      <c r="B6" s="46"/>
      <c r="C6" s="46"/>
      <c r="D6" s="46"/>
      <c r="E6" s="46"/>
      <c r="F6" s="46"/>
      <c r="G6" s="46"/>
      <c r="H6" s="46"/>
      <c r="I6" s="59"/>
      <c r="J6" s="59"/>
      <c r="K6" s="46"/>
      <c r="L6" s="97"/>
      <c r="M6" s="87"/>
      <c r="N6" s="46"/>
      <c r="O6" s="46"/>
      <c r="P6" s="46"/>
      <c r="Q6" s="46"/>
      <c r="R6" s="46"/>
      <c r="S6" s="46"/>
    </row>
    <row r="7" spans="1:23" x14ac:dyDescent="0.25">
      <c r="D7" s="103" t="s">
        <v>116</v>
      </c>
      <c r="E7" s="103"/>
      <c r="F7" s="103"/>
      <c r="G7" s="103"/>
      <c r="H7" s="103"/>
      <c r="I7" s="103"/>
      <c r="J7" s="103"/>
      <c r="K7" s="103"/>
      <c r="L7" s="98"/>
      <c r="M7" s="88"/>
      <c r="N7" s="103" t="s">
        <v>117</v>
      </c>
      <c r="O7" s="103"/>
      <c r="P7" s="103"/>
      <c r="Q7" s="103"/>
      <c r="R7" s="103"/>
      <c r="S7" s="52" t="s">
        <v>118</v>
      </c>
    </row>
    <row r="8" spans="1:23" x14ac:dyDescent="0.25">
      <c r="A8" s="2" t="s">
        <v>0</v>
      </c>
      <c r="B8" s="2" t="s">
        <v>1</v>
      </c>
      <c r="C8" s="20" t="s">
        <v>82</v>
      </c>
      <c r="D8" s="40">
        <v>1</v>
      </c>
      <c r="E8" s="40">
        <v>2</v>
      </c>
      <c r="F8" s="40">
        <v>3</v>
      </c>
      <c r="G8" s="40">
        <v>4</v>
      </c>
      <c r="H8" s="40">
        <v>5</v>
      </c>
      <c r="I8" s="40">
        <v>6</v>
      </c>
      <c r="J8" s="40">
        <v>7</v>
      </c>
      <c r="K8" s="40">
        <v>8</v>
      </c>
      <c r="L8" s="40">
        <v>9</v>
      </c>
      <c r="M8" s="40">
        <v>10</v>
      </c>
      <c r="N8" s="40">
        <v>11</v>
      </c>
      <c r="O8" s="51" t="s">
        <v>111</v>
      </c>
      <c r="P8" s="51" t="s">
        <v>112</v>
      </c>
      <c r="Q8" s="51" t="s">
        <v>113</v>
      </c>
      <c r="R8" s="51" t="s">
        <v>114</v>
      </c>
      <c r="S8" s="53" t="s">
        <v>115</v>
      </c>
    </row>
    <row r="9" spans="1:23" x14ac:dyDescent="0.25">
      <c r="A9" s="4">
        <v>1</v>
      </c>
      <c r="B9" s="6" t="s">
        <v>71</v>
      </c>
      <c r="C9" s="4" t="s">
        <v>13</v>
      </c>
      <c r="D9" s="44">
        <v>4.7</v>
      </c>
      <c r="E9" s="43">
        <v>4.7</v>
      </c>
      <c r="F9" s="58">
        <v>3.5</v>
      </c>
      <c r="G9" s="77">
        <v>1</v>
      </c>
      <c r="H9" s="54">
        <v>4.7</v>
      </c>
      <c r="I9" s="54">
        <v>3.7</v>
      </c>
      <c r="J9" s="72">
        <v>1</v>
      </c>
      <c r="K9" s="55">
        <v>5</v>
      </c>
      <c r="L9" s="55">
        <v>4.5999999999999996</v>
      </c>
      <c r="M9" s="96">
        <v>1</v>
      </c>
      <c r="N9" s="62">
        <v>3.8</v>
      </c>
      <c r="O9" s="49">
        <f>(D9+E9)/2</f>
        <v>4.7</v>
      </c>
      <c r="P9" s="50">
        <f>(F9+G9)/2</f>
        <v>2.25</v>
      </c>
      <c r="Q9" s="42">
        <f>(H9+I9+J9)/3</f>
        <v>3.1333333333333333</v>
      </c>
      <c r="R9" s="41">
        <f>(K9+L9+M9)/3</f>
        <v>3.5333333333333332</v>
      </c>
      <c r="S9" s="89">
        <f t="shared" ref="S9:S37" si="0">SUM(N9:R9)/5</f>
        <v>3.4833333333333329</v>
      </c>
      <c r="U9" s="26">
        <v>1</v>
      </c>
      <c r="V9" s="27" t="s">
        <v>155</v>
      </c>
      <c r="W9" s="45">
        <v>40800</v>
      </c>
    </row>
    <row r="10" spans="1:23" x14ac:dyDescent="0.25">
      <c r="A10" s="4">
        <v>2</v>
      </c>
      <c r="B10" s="6" t="s">
        <v>81</v>
      </c>
      <c r="C10" s="4" t="s">
        <v>34</v>
      </c>
      <c r="D10" s="44">
        <v>4.5</v>
      </c>
      <c r="E10" s="43">
        <v>4.5</v>
      </c>
      <c r="F10" s="58">
        <v>5</v>
      </c>
      <c r="G10" s="77">
        <v>0</v>
      </c>
      <c r="H10" s="54">
        <v>3.7</v>
      </c>
      <c r="I10" s="54">
        <v>4.3</v>
      </c>
      <c r="J10" s="72">
        <v>0</v>
      </c>
      <c r="K10" s="55">
        <v>2</v>
      </c>
      <c r="L10" s="55">
        <v>1</v>
      </c>
      <c r="M10" s="96">
        <v>0</v>
      </c>
      <c r="N10" s="62">
        <v>3.8</v>
      </c>
      <c r="O10" s="49">
        <f t="shared" ref="O10:O14" si="1">(D10+E10)/2</f>
        <v>4.5</v>
      </c>
      <c r="P10" s="50">
        <f t="shared" ref="P10:P15" si="2">(F10+G10)/2</f>
        <v>2.5</v>
      </c>
      <c r="Q10" s="42">
        <f t="shared" ref="Q10:Q37" si="3">(H10+I10+J10)/3</f>
        <v>2.6666666666666665</v>
      </c>
      <c r="R10" s="41">
        <f t="shared" ref="R10:R37" si="4">(K10+L10+M10)/3</f>
        <v>1</v>
      </c>
      <c r="S10" s="89">
        <f t="shared" si="0"/>
        <v>2.8933333333333335</v>
      </c>
      <c r="U10" s="26">
        <v>2</v>
      </c>
      <c r="V10" s="27" t="s">
        <v>169</v>
      </c>
      <c r="W10" s="45">
        <v>40854</v>
      </c>
    </row>
    <row r="11" spans="1:23" x14ac:dyDescent="0.25">
      <c r="A11" s="4">
        <v>3</v>
      </c>
      <c r="B11" s="6" t="s">
        <v>18</v>
      </c>
      <c r="C11" s="6" t="s">
        <v>16</v>
      </c>
      <c r="D11" s="44">
        <v>4.3</v>
      </c>
      <c r="E11" s="43">
        <v>4.5</v>
      </c>
      <c r="F11" s="58">
        <v>3.6</v>
      </c>
      <c r="G11" s="77">
        <v>1</v>
      </c>
      <c r="H11" s="54">
        <v>4.5999999999999996</v>
      </c>
      <c r="I11" s="54">
        <v>4.0999999999999996</v>
      </c>
      <c r="J11" s="72">
        <v>1</v>
      </c>
      <c r="K11" s="55">
        <v>5</v>
      </c>
      <c r="L11" s="55">
        <v>4.5</v>
      </c>
      <c r="M11" s="96">
        <v>1</v>
      </c>
      <c r="N11" s="62">
        <v>3.9</v>
      </c>
      <c r="O11" s="49">
        <f t="shared" si="1"/>
        <v>4.4000000000000004</v>
      </c>
      <c r="P11" s="50">
        <f t="shared" si="2"/>
        <v>2.2999999999999998</v>
      </c>
      <c r="Q11" s="42">
        <f t="shared" si="3"/>
        <v>3.2333333333333329</v>
      </c>
      <c r="R11" s="41">
        <f t="shared" si="4"/>
        <v>3.5</v>
      </c>
      <c r="S11" s="89">
        <f t="shared" si="0"/>
        <v>3.4666666666666672</v>
      </c>
      <c r="U11" s="28">
        <v>3</v>
      </c>
      <c r="V11" s="29" t="s">
        <v>154</v>
      </c>
      <c r="W11" s="36">
        <v>40849</v>
      </c>
    </row>
    <row r="12" spans="1:23" x14ac:dyDescent="0.25">
      <c r="A12" s="4">
        <v>4</v>
      </c>
      <c r="B12" s="6" t="s">
        <v>70</v>
      </c>
      <c r="C12" s="7" t="s">
        <v>13</v>
      </c>
      <c r="D12" s="44">
        <v>4.7</v>
      </c>
      <c r="E12" s="43">
        <v>4.5</v>
      </c>
      <c r="F12" s="58">
        <v>2.8</v>
      </c>
      <c r="G12" s="77">
        <v>2</v>
      </c>
      <c r="H12" s="54">
        <v>2</v>
      </c>
      <c r="I12" s="54">
        <v>3</v>
      </c>
      <c r="J12" s="72">
        <v>2</v>
      </c>
      <c r="K12" s="55">
        <v>5</v>
      </c>
      <c r="L12" s="55">
        <v>4.2</v>
      </c>
      <c r="M12" s="55">
        <v>1.5</v>
      </c>
      <c r="N12" s="62">
        <v>4</v>
      </c>
      <c r="O12" s="49">
        <f t="shared" si="1"/>
        <v>4.5999999999999996</v>
      </c>
      <c r="P12" s="50">
        <f t="shared" si="2"/>
        <v>2.4</v>
      </c>
      <c r="Q12" s="42">
        <f t="shared" si="3"/>
        <v>2.3333333333333335</v>
      </c>
      <c r="R12" s="41">
        <f t="shared" si="4"/>
        <v>3.5666666666666664</v>
      </c>
      <c r="S12" s="89">
        <f t="shared" si="0"/>
        <v>3.38</v>
      </c>
      <c r="U12" s="28">
        <v>4</v>
      </c>
      <c r="V12" s="29" t="s">
        <v>171</v>
      </c>
      <c r="W12" s="36">
        <v>40849</v>
      </c>
    </row>
    <row r="13" spans="1:23" x14ac:dyDescent="0.25">
      <c r="A13" s="4">
        <v>5</v>
      </c>
      <c r="B13" s="5" t="s">
        <v>12</v>
      </c>
      <c r="C13" s="4" t="s">
        <v>13</v>
      </c>
      <c r="D13" s="44">
        <v>3.9</v>
      </c>
      <c r="E13" s="43">
        <v>4.5999999999999996</v>
      </c>
      <c r="F13" s="58">
        <v>2.8</v>
      </c>
      <c r="G13" s="77">
        <v>1</v>
      </c>
      <c r="H13" s="54">
        <v>2</v>
      </c>
      <c r="I13" s="54">
        <v>3</v>
      </c>
      <c r="J13" s="72">
        <v>0</v>
      </c>
      <c r="K13" s="55">
        <v>5</v>
      </c>
      <c r="L13" s="55">
        <v>4.2</v>
      </c>
      <c r="M13" s="96">
        <v>1</v>
      </c>
      <c r="N13" s="62">
        <v>4</v>
      </c>
      <c r="O13" s="49">
        <f t="shared" si="1"/>
        <v>4.25</v>
      </c>
      <c r="P13" s="50">
        <f t="shared" si="2"/>
        <v>1.9</v>
      </c>
      <c r="Q13" s="42">
        <f t="shared" si="3"/>
        <v>1.6666666666666667</v>
      </c>
      <c r="R13" s="41">
        <f t="shared" si="4"/>
        <v>3.4</v>
      </c>
      <c r="S13" s="89">
        <f t="shared" si="0"/>
        <v>3.0433333333333334</v>
      </c>
      <c r="T13" s="100"/>
      <c r="U13" s="30">
        <v>5</v>
      </c>
      <c r="V13" s="31" t="s">
        <v>153</v>
      </c>
      <c r="W13" s="37">
        <v>40821</v>
      </c>
    </row>
    <row r="14" spans="1:23" x14ac:dyDescent="0.25">
      <c r="A14" s="4">
        <v>6</v>
      </c>
      <c r="B14" s="5" t="s">
        <v>56</v>
      </c>
      <c r="C14" s="4" t="s">
        <v>32</v>
      </c>
      <c r="D14" s="44">
        <v>4.5</v>
      </c>
      <c r="E14" s="43">
        <v>4.5</v>
      </c>
      <c r="F14" s="58">
        <v>4.8</v>
      </c>
      <c r="G14" s="48">
        <v>4.8</v>
      </c>
      <c r="H14" s="54">
        <v>4.2</v>
      </c>
      <c r="I14" s="54">
        <v>4.5</v>
      </c>
      <c r="J14" s="54">
        <v>3.8</v>
      </c>
      <c r="K14" s="55">
        <v>5</v>
      </c>
      <c r="L14" s="55">
        <v>4.2</v>
      </c>
      <c r="M14" s="55">
        <v>1</v>
      </c>
      <c r="N14" s="62">
        <v>4.5</v>
      </c>
      <c r="O14" s="49">
        <f t="shared" si="1"/>
        <v>4.5</v>
      </c>
      <c r="P14" s="50">
        <f t="shared" si="2"/>
        <v>4.8</v>
      </c>
      <c r="Q14" s="42">
        <f t="shared" si="3"/>
        <v>4.166666666666667</v>
      </c>
      <c r="R14" s="41">
        <f t="shared" si="4"/>
        <v>3.4</v>
      </c>
      <c r="S14" s="60">
        <f t="shared" si="0"/>
        <v>4.2733333333333334</v>
      </c>
      <c r="U14" s="30">
        <v>6</v>
      </c>
      <c r="V14" s="31" t="s">
        <v>161</v>
      </c>
      <c r="W14" s="37">
        <v>40849</v>
      </c>
    </row>
    <row r="15" spans="1:23" x14ac:dyDescent="0.25">
      <c r="A15" s="4">
        <v>7</v>
      </c>
      <c r="B15" s="5" t="s">
        <v>77</v>
      </c>
      <c r="C15" s="4" t="s">
        <v>34</v>
      </c>
      <c r="D15" s="44">
        <v>4.5</v>
      </c>
      <c r="E15" s="43">
        <v>4.5</v>
      </c>
      <c r="F15" s="58">
        <v>4.0999999999999996</v>
      </c>
      <c r="G15" s="77">
        <v>1</v>
      </c>
      <c r="H15" s="54">
        <v>4.4000000000000004</v>
      </c>
      <c r="I15" s="54">
        <v>4.5</v>
      </c>
      <c r="J15" s="72">
        <v>1</v>
      </c>
      <c r="K15" s="55">
        <v>4.9000000000000004</v>
      </c>
      <c r="L15" s="55">
        <v>4.2</v>
      </c>
      <c r="M15" s="96">
        <v>1</v>
      </c>
      <c r="N15" s="62">
        <v>3.8</v>
      </c>
      <c r="O15" s="49">
        <f>(D15+E15)/2</f>
        <v>4.5</v>
      </c>
      <c r="P15" s="50">
        <f t="shared" si="2"/>
        <v>2.5499999999999998</v>
      </c>
      <c r="Q15" s="42">
        <f t="shared" si="3"/>
        <v>3.3000000000000003</v>
      </c>
      <c r="R15" s="41">
        <f t="shared" si="4"/>
        <v>3.3666666666666671</v>
      </c>
      <c r="S15" s="89">
        <f t="shared" si="0"/>
        <v>3.5033333333333339</v>
      </c>
      <c r="U15" s="30">
        <v>7</v>
      </c>
      <c r="V15" s="31" t="s">
        <v>170</v>
      </c>
      <c r="W15" s="37">
        <v>40849</v>
      </c>
    </row>
    <row r="16" spans="1:23" x14ac:dyDescent="0.25">
      <c r="A16" s="4">
        <v>8</v>
      </c>
      <c r="B16" s="5" t="s">
        <v>17</v>
      </c>
      <c r="C16" s="4" t="s">
        <v>16</v>
      </c>
      <c r="D16" s="44">
        <v>5</v>
      </c>
      <c r="E16" s="43">
        <v>4.5</v>
      </c>
      <c r="F16" s="78">
        <v>2.9</v>
      </c>
      <c r="G16" s="77">
        <v>1</v>
      </c>
      <c r="H16" s="54">
        <v>5</v>
      </c>
      <c r="I16" s="72">
        <v>4.5</v>
      </c>
      <c r="J16" s="72">
        <v>1</v>
      </c>
      <c r="K16" s="55">
        <v>5</v>
      </c>
      <c r="L16" s="55">
        <v>4.8</v>
      </c>
      <c r="M16" s="96">
        <v>1</v>
      </c>
      <c r="N16" s="62">
        <v>3.5</v>
      </c>
      <c r="O16" s="49">
        <f t="shared" ref="O16:O37" si="5">(D16+E16)/2</f>
        <v>4.75</v>
      </c>
      <c r="P16" s="50">
        <f>(F16+G16)/2</f>
        <v>1.95</v>
      </c>
      <c r="Q16" s="42">
        <f t="shared" si="3"/>
        <v>3.5</v>
      </c>
      <c r="R16" s="41">
        <f t="shared" si="4"/>
        <v>3.6</v>
      </c>
      <c r="S16" s="89">
        <f t="shared" si="0"/>
        <v>3.46</v>
      </c>
      <c r="U16" s="34">
        <v>8</v>
      </c>
      <c r="V16" s="35" t="s">
        <v>151</v>
      </c>
      <c r="W16" s="38">
        <v>40807</v>
      </c>
    </row>
    <row r="17" spans="1:23" x14ac:dyDescent="0.25">
      <c r="A17" s="4">
        <v>9</v>
      </c>
      <c r="B17" s="56" t="s">
        <v>65</v>
      </c>
      <c r="C17" s="57" t="s">
        <v>13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49">
        <f t="shared" si="5"/>
        <v>0</v>
      </c>
      <c r="P17" s="50">
        <f t="shared" ref="P17:P37" si="6">(F17+G17)/2</f>
        <v>0</v>
      </c>
      <c r="Q17" s="42">
        <f t="shared" si="3"/>
        <v>0</v>
      </c>
      <c r="R17" s="41">
        <f t="shared" si="4"/>
        <v>0</v>
      </c>
      <c r="S17" s="89">
        <f t="shared" si="0"/>
        <v>0</v>
      </c>
      <c r="U17" s="34">
        <v>9</v>
      </c>
      <c r="V17" s="35" t="s">
        <v>152</v>
      </c>
      <c r="W17" s="38">
        <v>40807</v>
      </c>
    </row>
    <row r="18" spans="1:23" x14ac:dyDescent="0.25">
      <c r="A18" s="4">
        <v>10</v>
      </c>
      <c r="B18" s="5" t="s">
        <v>57</v>
      </c>
      <c r="C18" s="4" t="s">
        <v>32</v>
      </c>
      <c r="D18" s="44">
        <v>4.7</v>
      </c>
      <c r="E18" s="43">
        <v>4.7</v>
      </c>
      <c r="F18" s="58">
        <v>4.8</v>
      </c>
      <c r="G18" s="77">
        <v>1</v>
      </c>
      <c r="H18" s="54">
        <v>3.7</v>
      </c>
      <c r="I18" s="54">
        <v>4.5</v>
      </c>
      <c r="J18" s="72">
        <v>1</v>
      </c>
      <c r="K18" s="55">
        <v>5</v>
      </c>
      <c r="L18" s="55">
        <v>4.5</v>
      </c>
      <c r="M18" s="55">
        <v>1.5</v>
      </c>
      <c r="N18" s="62">
        <v>4</v>
      </c>
      <c r="O18" s="49">
        <f t="shared" si="5"/>
        <v>4.7</v>
      </c>
      <c r="P18" s="50">
        <f t="shared" si="6"/>
        <v>2.9</v>
      </c>
      <c r="Q18" s="42">
        <f t="shared" si="3"/>
        <v>3.0666666666666664</v>
      </c>
      <c r="R18" s="41">
        <f t="shared" si="4"/>
        <v>3.6666666666666665</v>
      </c>
      <c r="S18" s="60">
        <f t="shared" si="0"/>
        <v>3.6666666666666665</v>
      </c>
      <c r="U18" s="34">
        <v>10</v>
      </c>
      <c r="V18" s="35" t="s">
        <v>156</v>
      </c>
      <c r="W18" s="38">
        <v>40846</v>
      </c>
    </row>
    <row r="19" spans="1:23" x14ac:dyDescent="0.25">
      <c r="A19" s="4">
        <v>11</v>
      </c>
      <c r="B19" s="5" t="s">
        <v>68</v>
      </c>
      <c r="C19" s="4" t="s">
        <v>13</v>
      </c>
      <c r="D19" s="44">
        <v>4.7</v>
      </c>
      <c r="E19" s="43">
        <v>4.7</v>
      </c>
      <c r="F19" s="48">
        <v>3.5</v>
      </c>
      <c r="G19" s="77">
        <v>1</v>
      </c>
      <c r="H19" s="54">
        <v>3.6</v>
      </c>
      <c r="I19" s="54">
        <v>3.7</v>
      </c>
      <c r="J19" s="72">
        <v>1</v>
      </c>
      <c r="K19" s="55">
        <v>5</v>
      </c>
      <c r="L19" s="55">
        <v>4.7</v>
      </c>
      <c r="M19" s="96">
        <v>1</v>
      </c>
      <c r="N19" s="62">
        <v>4</v>
      </c>
      <c r="O19" s="49">
        <f t="shared" si="5"/>
        <v>4.7</v>
      </c>
      <c r="P19" s="50">
        <f t="shared" si="6"/>
        <v>2.25</v>
      </c>
      <c r="Q19" s="42">
        <f t="shared" si="3"/>
        <v>2.7666666666666671</v>
      </c>
      <c r="R19" s="41">
        <f t="shared" si="4"/>
        <v>3.5666666666666664</v>
      </c>
      <c r="S19" s="89">
        <f t="shared" si="0"/>
        <v>3.4566666666666661</v>
      </c>
      <c r="U19" s="32">
        <v>11</v>
      </c>
      <c r="V19" s="33" t="s">
        <v>109</v>
      </c>
      <c r="W19" s="39"/>
    </row>
    <row r="20" spans="1:23" x14ac:dyDescent="0.25">
      <c r="A20" s="4">
        <v>12</v>
      </c>
      <c r="B20" s="5" t="s">
        <v>15</v>
      </c>
      <c r="C20" s="4" t="s">
        <v>16</v>
      </c>
      <c r="D20" s="44">
        <v>5</v>
      </c>
      <c r="E20" s="43">
        <v>5</v>
      </c>
      <c r="F20" s="58">
        <v>5</v>
      </c>
      <c r="G20" s="48">
        <v>5</v>
      </c>
      <c r="H20" s="54">
        <v>5</v>
      </c>
      <c r="I20" s="54">
        <v>4.8</v>
      </c>
      <c r="J20" s="54">
        <v>4.7</v>
      </c>
      <c r="K20" s="55">
        <v>5</v>
      </c>
      <c r="L20" s="55">
        <v>4.7</v>
      </c>
      <c r="M20" s="55">
        <v>4</v>
      </c>
      <c r="N20" s="62">
        <v>4.8</v>
      </c>
      <c r="O20" s="49">
        <f t="shared" si="5"/>
        <v>5</v>
      </c>
      <c r="P20" s="50">
        <f t="shared" si="6"/>
        <v>5</v>
      </c>
      <c r="Q20" s="42">
        <f t="shared" si="3"/>
        <v>4.833333333333333</v>
      </c>
      <c r="R20" s="41">
        <f t="shared" si="4"/>
        <v>4.5666666666666664</v>
      </c>
      <c r="S20" s="60">
        <f t="shared" si="0"/>
        <v>4.84</v>
      </c>
    </row>
    <row r="21" spans="1:23" x14ac:dyDescent="0.25">
      <c r="A21" s="4">
        <v>13</v>
      </c>
      <c r="B21" s="5" t="s">
        <v>60</v>
      </c>
      <c r="C21" s="4" t="s">
        <v>34</v>
      </c>
      <c r="D21" s="73">
        <v>3.5</v>
      </c>
      <c r="E21" s="76">
        <v>3</v>
      </c>
      <c r="F21" s="58">
        <v>3.2</v>
      </c>
      <c r="G21" s="77">
        <v>4.7</v>
      </c>
      <c r="H21" s="54">
        <v>3.2</v>
      </c>
      <c r="I21" s="54">
        <v>4</v>
      </c>
      <c r="J21" s="72">
        <v>3.7</v>
      </c>
      <c r="K21" s="55">
        <v>4.8</v>
      </c>
      <c r="L21" s="55">
        <v>4.2</v>
      </c>
      <c r="M21" s="96">
        <v>0</v>
      </c>
      <c r="N21" s="62">
        <v>3.9</v>
      </c>
      <c r="O21" s="49">
        <f t="shared" si="5"/>
        <v>3.25</v>
      </c>
      <c r="P21" s="50">
        <f t="shared" si="6"/>
        <v>3.95</v>
      </c>
      <c r="Q21" s="42">
        <f t="shared" si="3"/>
        <v>3.6333333333333333</v>
      </c>
      <c r="R21" s="41">
        <f t="shared" si="4"/>
        <v>3</v>
      </c>
      <c r="S21" s="89">
        <f t="shared" si="0"/>
        <v>3.5466666666666669</v>
      </c>
      <c r="V21" s="75"/>
    </row>
    <row r="22" spans="1:23" x14ac:dyDescent="0.25">
      <c r="A22" s="4">
        <v>14</v>
      </c>
      <c r="B22" s="56" t="s">
        <v>21</v>
      </c>
      <c r="C22" s="57" t="s">
        <v>16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49">
        <f t="shared" si="5"/>
        <v>0</v>
      </c>
      <c r="P22" s="50">
        <f t="shared" si="6"/>
        <v>0</v>
      </c>
      <c r="Q22" s="42">
        <f t="shared" si="3"/>
        <v>0</v>
      </c>
      <c r="R22" s="41">
        <f t="shared" si="4"/>
        <v>0</v>
      </c>
      <c r="S22" s="89">
        <f t="shared" si="0"/>
        <v>0</v>
      </c>
      <c r="V22" s="61"/>
    </row>
    <row r="23" spans="1:23" x14ac:dyDescent="0.25">
      <c r="A23" s="4">
        <v>15</v>
      </c>
      <c r="B23" s="6" t="s">
        <v>72</v>
      </c>
      <c r="C23" s="7" t="s">
        <v>13</v>
      </c>
      <c r="D23" s="44">
        <v>4.7</v>
      </c>
      <c r="E23" s="43">
        <v>4.7</v>
      </c>
      <c r="F23" s="58">
        <v>3.2</v>
      </c>
      <c r="G23" s="77">
        <v>0</v>
      </c>
      <c r="H23" s="72">
        <v>2</v>
      </c>
      <c r="I23" s="54">
        <v>4</v>
      </c>
      <c r="J23" s="72">
        <v>0</v>
      </c>
      <c r="K23" s="55">
        <v>4.8</v>
      </c>
      <c r="L23" s="55">
        <v>4.2</v>
      </c>
      <c r="M23" s="96">
        <v>0</v>
      </c>
      <c r="N23" s="62">
        <v>3.9</v>
      </c>
      <c r="O23" s="49">
        <f t="shared" si="5"/>
        <v>4.7</v>
      </c>
      <c r="P23" s="50">
        <f t="shared" si="6"/>
        <v>1.6</v>
      </c>
      <c r="Q23" s="42">
        <f t="shared" si="3"/>
        <v>2</v>
      </c>
      <c r="R23" s="41">
        <f t="shared" si="4"/>
        <v>3</v>
      </c>
      <c r="S23" s="89">
        <f t="shared" si="0"/>
        <v>3.04</v>
      </c>
    </row>
    <row r="24" spans="1:23" x14ac:dyDescent="0.25">
      <c r="A24" s="4">
        <v>16</v>
      </c>
      <c r="B24" s="6" t="s">
        <v>51</v>
      </c>
      <c r="C24" s="7" t="s">
        <v>16</v>
      </c>
      <c r="D24" s="44">
        <v>4.3</v>
      </c>
      <c r="E24" s="43">
        <v>4.5</v>
      </c>
      <c r="F24" s="58">
        <v>5</v>
      </c>
      <c r="G24" s="48">
        <v>5</v>
      </c>
      <c r="H24" s="54">
        <v>4.2</v>
      </c>
      <c r="I24" s="54">
        <v>4.3</v>
      </c>
      <c r="J24" s="54">
        <v>4.7</v>
      </c>
      <c r="K24" s="55">
        <v>4.8</v>
      </c>
      <c r="L24" s="55">
        <v>4.2</v>
      </c>
      <c r="M24" s="96">
        <v>0</v>
      </c>
      <c r="N24" s="62">
        <v>4</v>
      </c>
      <c r="O24" s="49">
        <f t="shared" si="5"/>
        <v>4.4000000000000004</v>
      </c>
      <c r="P24" s="50">
        <f t="shared" si="6"/>
        <v>5</v>
      </c>
      <c r="Q24" s="42">
        <f t="shared" si="3"/>
        <v>4.3999999999999995</v>
      </c>
      <c r="R24" s="41">
        <f t="shared" si="4"/>
        <v>3</v>
      </c>
      <c r="S24" s="60">
        <f t="shared" si="0"/>
        <v>4.16</v>
      </c>
    </row>
    <row r="25" spans="1:23" x14ac:dyDescent="0.25">
      <c r="A25" s="4">
        <v>17</v>
      </c>
      <c r="B25" s="5" t="s">
        <v>52</v>
      </c>
      <c r="C25" s="4" t="s">
        <v>16</v>
      </c>
      <c r="D25" s="44">
        <v>4.3</v>
      </c>
      <c r="E25" s="76">
        <v>0</v>
      </c>
      <c r="F25" s="77">
        <v>0</v>
      </c>
      <c r="G25" s="77">
        <v>0</v>
      </c>
      <c r="H25" s="54">
        <v>3.4</v>
      </c>
      <c r="I25" s="72">
        <v>0</v>
      </c>
      <c r="J25" s="72">
        <v>1</v>
      </c>
      <c r="K25" s="55">
        <v>4.0999999999999996</v>
      </c>
      <c r="L25" s="55">
        <v>3.9</v>
      </c>
      <c r="M25" s="96">
        <v>1</v>
      </c>
      <c r="N25" s="62">
        <v>3.2</v>
      </c>
      <c r="O25" s="49">
        <f t="shared" si="5"/>
        <v>2.15</v>
      </c>
      <c r="P25" s="50">
        <f t="shared" si="6"/>
        <v>0</v>
      </c>
      <c r="Q25" s="42">
        <f t="shared" si="3"/>
        <v>1.4666666666666668</v>
      </c>
      <c r="R25" s="41">
        <f t="shared" si="4"/>
        <v>3</v>
      </c>
      <c r="S25" s="89">
        <f t="shared" si="0"/>
        <v>1.9633333333333334</v>
      </c>
    </row>
    <row r="26" spans="1:23" x14ac:dyDescent="0.25">
      <c r="A26" s="4">
        <v>18</v>
      </c>
      <c r="B26" s="5" t="s">
        <v>50</v>
      </c>
      <c r="C26" s="4" t="s">
        <v>16</v>
      </c>
      <c r="D26" s="73">
        <v>0</v>
      </c>
      <c r="E26" s="76">
        <v>0</v>
      </c>
      <c r="F26" s="78">
        <v>0</v>
      </c>
      <c r="G26" s="77">
        <v>0</v>
      </c>
      <c r="H26" s="72">
        <v>0</v>
      </c>
      <c r="I26" s="72">
        <v>0</v>
      </c>
      <c r="J26" s="72">
        <v>0</v>
      </c>
      <c r="K26" s="96">
        <v>0</v>
      </c>
      <c r="L26" s="96">
        <v>0</v>
      </c>
      <c r="M26" s="96">
        <v>0</v>
      </c>
      <c r="N26" s="62">
        <v>2</v>
      </c>
      <c r="O26" s="49">
        <f t="shared" si="5"/>
        <v>0</v>
      </c>
      <c r="P26" s="50">
        <f t="shared" si="6"/>
        <v>0</v>
      </c>
      <c r="Q26" s="42">
        <f t="shared" si="3"/>
        <v>0</v>
      </c>
      <c r="R26" s="41">
        <f t="shared" si="4"/>
        <v>0</v>
      </c>
      <c r="S26" s="89">
        <f t="shared" si="0"/>
        <v>0.4</v>
      </c>
    </row>
    <row r="27" spans="1:23" x14ac:dyDescent="0.25">
      <c r="A27" s="4">
        <v>19</v>
      </c>
      <c r="B27" s="5" t="s">
        <v>69</v>
      </c>
      <c r="C27" s="4" t="s">
        <v>13</v>
      </c>
      <c r="D27" s="44">
        <v>3.9</v>
      </c>
      <c r="E27" s="73">
        <v>1</v>
      </c>
      <c r="F27" s="48">
        <v>4.0999999999999996</v>
      </c>
      <c r="G27" s="77">
        <v>1</v>
      </c>
      <c r="H27" s="54">
        <v>3.3</v>
      </c>
      <c r="I27" s="54">
        <v>4.5</v>
      </c>
      <c r="J27" s="72">
        <v>1</v>
      </c>
      <c r="K27" s="55">
        <v>4.3</v>
      </c>
      <c r="L27" s="55">
        <v>3.8</v>
      </c>
      <c r="M27" s="96">
        <v>1</v>
      </c>
      <c r="N27" s="62">
        <v>4</v>
      </c>
      <c r="O27" s="49">
        <f t="shared" si="5"/>
        <v>2.4500000000000002</v>
      </c>
      <c r="P27" s="50">
        <f t="shared" si="6"/>
        <v>2.5499999999999998</v>
      </c>
      <c r="Q27" s="42">
        <f t="shared" si="3"/>
        <v>2.9333333333333336</v>
      </c>
      <c r="R27" s="41">
        <f t="shared" si="4"/>
        <v>3.0333333333333332</v>
      </c>
      <c r="S27" s="89">
        <f t="shared" si="0"/>
        <v>2.9933333333333332</v>
      </c>
      <c r="T27" s="100"/>
    </row>
    <row r="28" spans="1:23" x14ac:dyDescent="0.25">
      <c r="A28" s="4">
        <v>20</v>
      </c>
      <c r="B28" s="5" t="s">
        <v>22</v>
      </c>
      <c r="C28" s="4" t="s">
        <v>16</v>
      </c>
      <c r="D28" s="44">
        <v>5</v>
      </c>
      <c r="E28" s="43">
        <v>5</v>
      </c>
      <c r="F28" s="58">
        <v>5</v>
      </c>
      <c r="G28" s="48">
        <v>5</v>
      </c>
      <c r="H28" s="54">
        <v>5</v>
      </c>
      <c r="I28" s="54">
        <v>4.8</v>
      </c>
      <c r="J28" s="54">
        <v>4.7</v>
      </c>
      <c r="K28" s="55">
        <v>5</v>
      </c>
      <c r="L28" s="55">
        <v>4.7</v>
      </c>
      <c r="M28" s="55">
        <v>4</v>
      </c>
      <c r="N28" s="62">
        <v>4.8</v>
      </c>
      <c r="O28" s="49">
        <f t="shared" si="5"/>
        <v>5</v>
      </c>
      <c r="P28" s="50">
        <f t="shared" si="6"/>
        <v>5</v>
      </c>
      <c r="Q28" s="42">
        <f t="shared" si="3"/>
        <v>4.833333333333333</v>
      </c>
      <c r="R28" s="41">
        <f t="shared" si="4"/>
        <v>4.5666666666666664</v>
      </c>
      <c r="S28" s="60">
        <f t="shared" si="0"/>
        <v>4.84</v>
      </c>
    </row>
    <row r="29" spans="1:23" x14ac:dyDescent="0.25">
      <c r="A29" s="4">
        <v>21</v>
      </c>
      <c r="B29" s="5" t="s">
        <v>19</v>
      </c>
      <c r="C29" s="4" t="s">
        <v>16</v>
      </c>
      <c r="D29" s="44">
        <v>4.3</v>
      </c>
      <c r="E29" s="43">
        <v>4.5</v>
      </c>
      <c r="F29" s="58">
        <v>3.6</v>
      </c>
      <c r="G29" s="77">
        <v>4.7</v>
      </c>
      <c r="H29" s="54">
        <v>5</v>
      </c>
      <c r="I29" s="54">
        <v>4.0999999999999996</v>
      </c>
      <c r="J29" s="72">
        <v>3.7</v>
      </c>
      <c r="K29" s="55">
        <v>4.5999999999999996</v>
      </c>
      <c r="L29" s="55">
        <v>4.0999999999999996</v>
      </c>
      <c r="M29" s="96">
        <v>2.5</v>
      </c>
      <c r="N29" s="62">
        <v>4.2</v>
      </c>
      <c r="O29" s="49">
        <f t="shared" si="5"/>
        <v>4.4000000000000004</v>
      </c>
      <c r="P29" s="50">
        <f t="shared" si="6"/>
        <v>4.1500000000000004</v>
      </c>
      <c r="Q29" s="42">
        <f t="shared" si="3"/>
        <v>4.2666666666666666</v>
      </c>
      <c r="R29" s="41">
        <f t="shared" si="4"/>
        <v>3.7333333333333329</v>
      </c>
      <c r="S29" s="60">
        <f t="shared" si="0"/>
        <v>4.1500000000000004</v>
      </c>
    </row>
    <row r="30" spans="1:23" x14ac:dyDescent="0.25">
      <c r="A30" s="4">
        <v>22</v>
      </c>
      <c r="B30" s="56" t="s">
        <v>14</v>
      </c>
      <c r="C30" s="56" t="s">
        <v>13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49">
        <f t="shared" si="5"/>
        <v>0</v>
      </c>
      <c r="P30" s="50">
        <f t="shared" si="6"/>
        <v>0</v>
      </c>
      <c r="Q30" s="42">
        <f t="shared" si="3"/>
        <v>0</v>
      </c>
      <c r="R30" s="41">
        <f t="shared" si="4"/>
        <v>0</v>
      </c>
      <c r="S30" s="89">
        <f t="shared" si="0"/>
        <v>0</v>
      </c>
    </row>
    <row r="31" spans="1:23" x14ac:dyDescent="0.25">
      <c r="A31" s="4">
        <v>23</v>
      </c>
      <c r="B31" s="5" t="s">
        <v>73</v>
      </c>
      <c r="C31" s="4" t="s">
        <v>32</v>
      </c>
      <c r="D31" s="44">
        <v>5</v>
      </c>
      <c r="E31" s="44">
        <v>4.5</v>
      </c>
      <c r="F31" s="48">
        <v>4.7</v>
      </c>
      <c r="G31" s="48">
        <v>4.8</v>
      </c>
      <c r="H31" s="54">
        <v>4.2</v>
      </c>
      <c r="I31" s="54">
        <v>4.5999999999999996</v>
      </c>
      <c r="J31" s="54">
        <v>3.8</v>
      </c>
      <c r="K31" s="55">
        <v>4.5999999999999996</v>
      </c>
      <c r="L31" s="55">
        <v>4.2</v>
      </c>
      <c r="M31" s="55">
        <v>1</v>
      </c>
      <c r="N31" s="62">
        <v>4.5</v>
      </c>
      <c r="O31" s="49">
        <f t="shared" si="5"/>
        <v>4.75</v>
      </c>
      <c r="P31" s="50">
        <f t="shared" si="6"/>
        <v>4.75</v>
      </c>
      <c r="Q31" s="42">
        <f t="shared" si="3"/>
        <v>4.2</v>
      </c>
      <c r="R31" s="41">
        <f t="shared" si="4"/>
        <v>3.2666666666666671</v>
      </c>
      <c r="S31" s="60">
        <f t="shared" si="0"/>
        <v>4.293333333333333</v>
      </c>
    </row>
    <row r="32" spans="1:23" x14ac:dyDescent="0.25">
      <c r="A32" s="4">
        <v>24</v>
      </c>
      <c r="B32" s="5" t="s">
        <v>67</v>
      </c>
      <c r="C32" s="4" t="s">
        <v>13</v>
      </c>
      <c r="D32" s="44">
        <v>4.7</v>
      </c>
      <c r="E32" s="43">
        <v>4.5999999999999996</v>
      </c>
      <c r="F32" s="58">
        <v>4.5</v>
      </c>
      <c r="G32" s="48">
        <v>4.7</v>
      </c>
      <c r="H32" s="54">
        <v>2.5</v>
      </c>
      <c r="I32" s="54">
        <v>4.2</v>
      </c>
      <c r="J32" s="54">
        <v>3.8</v>
      </c>
      <c r="K32" s="55">
        <v>4.2</v>
      </c>
      <c r="L32" s="55">
        <v>3.5</v>
      </c>
      <c r="M32" s="96">
        <v>0</v>
      </c>
      <c r="N32" s="62">
        <v>4.5</v>
      </c>
      <c r="O32" s="49">
        <f t="shared" si="5"/>
        <v>4.6500000000000004</v>
      </c>
      <c r="P32" s="50">
        <f t="shared" si="6"/>
        <v>4.5999999999999996</v>
      </c>
      <c r="Q32" s="42">
        <f t="shared" si="3"/>
        <v>3.5</v>
      </c>
      <c r="R32" s="41">
        <f t="shared" si="4"/>
        <v>2.5666666666666669</v>
      </c>
      <c r="S32" s="60">
        <f t="shared" si="0"/>
        <v>3.9633333333333334</v>
      </c>
    </row>
    <row r="33" spans="1:21" x14ac:dyDescent="0.25">
      <c r="A33" s="4">
        <v>25</v>
      </c>
      <c r="B33" s="56" t="s">
        <v>90</v>
      </c>
      <c r="C33" s="57" t="s">
        <v>32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49">
        <f t="shared" si="5"/>
        <v>0</v>
      </c>
      <c r="P33" s="50">
        <f t="shared" si="6"/>
        <v>0</v>
      </c>
      <c r="Q33" s="42">
        <f t="shared" si="3"/>
        <v>0</v>
      </c>
      <c r="R33" s="41">
        <f t="shared" si="4"/>
        <v>0</v>
      </c>
      <c r="S33" s="89">
        <f t="shared" si="0"/>
        <v>0</v>
      </c>
    </row>
    <row r="34" spans="1:21" x14ac:dyDescent="0.25">
      <c r="A34" s="4">
        <v>26</v>
      </c>
      <c r="B34" s="5" t="s">
        <v>66</v>
      </c>
      <c r="C34" s="4" t="s">
        <v>13</v>
      </c>
      <c r="D34" s="44">
        <v>3.5</v>
      </c>
      <c r="E34" s="43">
        <v>4.5999999999999996</v>
      </c>
      <c r="F34" s="58">
        <v>4.5</v>
      </c>
      <c r="G34" s="48">
        <v>4.7</v>
      </c>
      <c r="H34" s="54">
        <v>5</v>
      </c>
      <c r="I34" s="54">
        <v>4.2</v>
      </c>
      <c r="J34" s="54">
        <v>3.8</v>
      </c>
      <c r="K34" s="55">
        <v>5</v>
      </c>
      <c r="L34" s="55">
        <v>4.5</v>
      </c>
      <c r="M34" s="96">
        <v>0</v>
      </c>
      <c r="N34" s="62">
        <v>4.3</v>
      </c>
      <c r="O34" s="49">
        <f t="shared" si="5"/>
        <v>4.05</v>
      </c>
      <c r="P34" s="50">
        <f t="shared" si="6"/>
        <v>4.5999999999999996</v>
      </c>
      <c r="Q34" s="42">
        <f t="shared" si="3"/>
        <v>4.333333333333333</v>
      </c>
      <c r="R34" s="41">
        <f t="shared" si="4"/>
        <v>3.1666666666666665</v>
      </c>
      <c r="S34" s="60">
        <f t="shared" si="0"/>
        <v>4.09</v>
      </c>
    </row>
    <row r="35" spans="1:21" x14ac:dyDescent="0.25">
      <c r="A35" s="4">
        <v>27</v>
      </c>
      <c r="B35" s="5" t="s">
        <v>91</v>
      </c>
      <c r="C35" s="4" t="s">
        <v>16</v>
      </c>
      <c r="D35" s="73">
        <v>0</v>
      </c>
      <c r="E35" s="76">
        <v>0</v>
      </c>
      <c r="F35" s="78">
        <v>0</v>
      </c>
      <c r="G35" s="77">
        <v>0</v>
      </c>
      <c r="H35" s="72">
        <v>0</v>
      </c>
      <c r="I35" s="72">
        <v>0</v>
      </c>
      <c r="J35" s="72">
        <v>0</v>
      </c>
      <c r="K35" s="96">
        <v>0</v>
      </c>
      <c r="L35" s="96">
        <v>0</v>
      </c>
      <c r="M35" s="96">
        <v>0</v>
      </c>
      <c r="N35" s="62">
        <v>2</v>
      </c>
      <c r="O35" s="49">
        <f t="shared" si="5"/>
        <v>0</v>
      </c>
      <c r="P35" s="50">
        <f t="shared" si="6"/>
        <v>0</v>
      </c>
      <c r="Q35" s="42">
        <f t="shared" si="3"/>
        <v>0</v>
      </c>
      <c r="R35" s="41">
        <f t="shared" si="4"/>
        <v>0</v>
      </c>
      <c r="S35" s="89">
        <f t="shared" si="0"/>
        <v>0.4</v>
      </c>
      <c r="U35" s="86"/>
    </row>
    <row r="36" spans="1:21" x14ac:dyDescent="0.25">
      <c r="A36" s="4">
        <v>28</v>
      </c>
      <c r="B36" s="5" t="s">
        <v>31</v>
      </c>
      <c r="C36" s="4" t="s">
        <v>32</v>
      </c>
      <c r="D36" s="44">
        <v>5</v>
      </c>
      <c r="E36" s="43">
        <v>4.9000000000000004</v>
      </c>
      <c r="F36" s="58">
        <v>4.7</v>
      </c>
      <c r="G36" s="48">
        <v>4.8</v>
      </c>
      <c r="H36" s="72">
        <v>0</v>
      </c>
      <c r="I36" s="54">
        <v>4.5999999999999996</v>
      </c>
      <c r="J36" s="54">
        <v>3.8</v>
      </c>
      <c r="K36" s="55">
        <v>4.8</v>
      </c>
      <c r="L36" s="55">
        <v>4.5</v>
      </c>
      <c r="M36" s="55">
        <v>1</v>
      </c>
      <c r="N36" s="62">
        <v>4.2</v>
      </c>
      <c r="O36" s="49">
        <f t="shared" si="5"/>
        <v>4.95</v>
      </c>
      <c r="P36" s="50">
        <f t="shared" si="6"/>
        <v>4.75</v>
      </c>
      <c r="Q36" s="42">
        <f t="shared" si="3"/>
        <v>2.7999999999999994</v>
      </c>
      <c r="R36" s="41">
        <f t="shared" si="4"/>
        <v>3.4333333333333336</v>
      </c>
      <c r="S36" s="60">
        <f t="shared" si="0"/>
        <v>4.0266666666666664</v>
      </c>
    </row>
    <row r="37" spans="1:21" x14ac:dyDescent="0.25">
      <c r="A37" s="4">
        <v>29</v>
      </c>
      <c r="B37" s="56" t="s">
        <v>110</v>
      </c>
      <c r="C37" s="57" t="s">
        <v>39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49">
        <f t="shared" si="5"/>
        <v>0</v>
      </c>
      <c r="P37" s="50">
        <f t="shared" si="6"/>
        <v>0</v>
      </c>
      <c r="Q37" s="42">
        <f t="shared" si="3"/>
        <v>0</v>
      </c>
      <c r="R37" s="41">
        <f t="shared" si="4"/>
        <v>0</v>
      </c>
      <c r="S37" s="89">
        <f t="shared" si="0"/>
        <v>0</v>
      </c>
    </row>
    <row r="39" spans="1:21" x14ac:dyDescent="0.25">
      <c r="A39" s="102" t="s">
        <v>125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</row>
    <row r="41" spans="1:21" x14ac:dyDescent="0.25">
      <c r="A41" s="1">
        <v>1</v>
      </c>
      <c r="B41" s="6" t="s">
        <v>71</v>
      </c>
      <c r="C41" s="4" t="s">
        <v>13</v>
      </c>
      <c r="D41" s="44">
        <v>4.7</v>
      </c>
      <c r="E41" s="43">
        <v>4.7</v>
      </c>
      <c r="F41" s="58">
        <v>3.5</v>
      </c>
      <c r="G41" s="77">
        <v>0</v>
      </c>
      <c r="H41" s="54">
        <v>4.7</v>
      </c>
      <c r="I41" s="54">
        <v>3.7</v>
      </c>
      <c r="J41" s="72">
        <v>0</v>
      </c>
      <c r="K41" s="55">
        <v>5</v>
      </c>
      <c r="L41" s="55">
        <v>4.5999999999999996</v>
      </c>
      <c r="M41" s="96">
        <v>0</v>
      </c>
      <c r="N41" s="62">
        <v>3.8</v>
      </c>
      <c r="O41" s="49">
        <f>(D41+E41)/2</f>
        <v>4.7</v>
      </c>
      <c r="P41" s="50">
        <f>(F41+G41)/2</f>
        <v>1.75</v>
      </c>
      <c r="Q41" s="42">
        <f>(H41+I41+J41)/3</f>
        <v>2.8000000000000003</v>
      </c>
      <c r="R41" s="41">
        <f>(K41+L41+M41)/3</f>
        <v>3.1999999999999997</v>
      </c>
      <c r="S41" s="89">
        <f t="shared" ref="S41:S47" si="7">SUM(N41:R41)/5</f>
        <v>3.25</v>
      </c>
    </row>
    <row r="42" spans="1:21" x14ac:dyDescent="0.25">
      <c r="A42" s="1">
        <v>2</v>
      </c>
      <c r="B42" s="6" t="s">
        <v>81</v>
      </c>
      <c r="C42" s="4" t="s">
        <v>34</v>
      </c>
      <c r="D42" s="44">
        <v>4.5</v>
      </c>
      <c r="E42" s="43">
        <v>4.5</v>
      </c>
      <c r="F42" s="58">
        <v>5</v>
      </c>
      <c r="G42" s="77">
        <v>0</v>
      </c>
      <c r="H42" s="54">
        <v>3.7</v>
      </c>
      <c r="I42" s="54">
        <v>4.3</v>
      </c>
      <c r="J42" s="72">
        <v>0</v>
      </c>
      <c r="K42" s="55">
        <v>2</v>
      </c>
      <c r="L42" s="55">
        <v>1</v>
      </c>
      <c r="M42" s="96">
        <v>0</v>
      </c>
      <c r="N42" s="62">
        <v>3.8</v>
      </c>
      <c r="O42" s="49">
        <f t="shared" ref="O42:O45" si="8">(D42+E42)/2</f>
        <v>4.5</v>
      </c>
      <c r="P42" s="50">
        <f t="shared" ref="P42:P46" si="9">(F42+G42)/2</f>
        <v>2.5</v>
      </c>
      <c r="Q42" s="42">
        <f t="shared" ref="Q42:Q47" si="10">(H42+I42+J42)/3</f>
        <v>2.6666666666666665</v>
      </c>
      <c r="R42" s="41">
        <f t="shared" ref="R42:R47" si="11">(K42+L42+M42)/3</f>
        <v>1</v>
      </c>
      <c r="S42" s="89">
        <f t="shared" si="7"/>
        <v>2.8933333333333335</v>
      </c>
    </row>
    <row r="43" spans="1:21" x14ac:dyDescent="0.25">
      <c r="A43" s="1">
        <v>3</v>
      </c>
      <c r="B43" s="6" t="s">
        <v>18</v>
      </c>
      <c r="C43" s="6" t="s">
        <v>16</v>
      </c>
      <c r="D43" s="44">
        <v>4.3</v>
      </c>
      <c r="E43" s="43">
        <v>4.5</v>
      </c>
      <c r="F43" s="58">
        <v>3.6</v>
      </c>
      <c r="G43" s="77">
        <v>0</v>
      </c>
      <c r="H43" s="54">
        <v>4.5999999999999996</v>
      </c>
      <c r="I43" s="54">
        <v>4.0999999999999996</v>
      </c>
      <c r="J43" s="72">
        <v>0</v>
      </c>
      <c r="K43" s="55">
        <v>5</v>
      </c>
      <c r="L43" s="55">
        <v>4.5</v>
      </c>
      <c r="M43" s="96">
        <v>0</v>
      </c>
      <c r="N43" s="62">
        <v>3.8</v>
      </c>
      <c r="O43" s="49">
        <f t="shared" si="8"/>
        <v>4.4000000000000004</v>
      </c>
      <c r="P43" s="50">
        <f t="shared" si="9"/>
        <v>1.8</v>
      </c>
      <c r="Q43" s="42">
        <f t="shared" si="10"/>
        <v>2.9</v>
      </c>
      <c r="R43" s="41">
        <f t="shared" si="11"/>
        <v>3.1666666666666665</v>
      </c>
      <c r="S43" s="89">
        <f t="shared" si="7"/>
        <v>3.2133333333333334</v>
      </c>
    </row>
    <row r="44" spans="1:21" x14ac:dyDescent="0.25">
      <c r="A44" s="1">
        <v>4</v>
      </c>
      <c r="B44" s="6" t="s">
        <v>70</v>
      </c>
      <c r="C44" s="7" t="s">
        <v>13</v>
      </c>
      <c r="D44" s="44">
        <v>4.7</v>
      </c>
      <c r="E44" s="43">
        <v>4.5</v>
      </c>
      <c r="F44" s="58">
        <v>2.8</v>
      </c>
      <c r="G44" s="77">
        <v>0</v>
      </c>
      <c r="H44" s="54">
        <v>2</v>
      </c>
      <c r="I44" s="54">
        <v>3</v>
      </c>
      <c r="J44" s="72">
        <v>0</v>
      </c>
      <c r="K44" s="55">
        <v>5</v>
      </c>
      <c r="L44" s="55">
        <v>4.2</v>
      </c>
      <c r="M44" s="55">
        <v>1.5</v>
      </c>
      <c r="N44" s="62">
        <v>4</v>
      </c>
      <c r="O44" s="49">
        <f t="shared" si="8"/>
        <v>4.5999999999999996</v>
      </c>
      <c r="P44" s="50">
        <f t="shared" si="9"/>
        <v>1.4</v>
      </c>
      <c r="Q44" s="42">
        <f t="shared" si="10"/>
        <v>1.6666666666666667</v>
      </c>
      <c r="R44" s="41">
        <f t="shared" si="11"/>
        <v>3.5666666666666664</v>
      </c>
      <c r="S44" s="89">
        <f t="shared" si="7"/>
        <v>3.0466666666666664</v>
      </c>
    </row>
    <row r="45" spans="1:21" x14ac:dyDescent="0.25">
      <c r="A45" s="1">
        <v>5</v>
      </c>
      <c r="B45" s="5" t="s">
        <v>12</v>
      </c>
      <c r="C45" s="4" t="s">
        <v>13</v>
      </c>
      <c r="D45" s="44">
        <v>3.9</v>
      </c>
      <c r="E45" s="43">
        <v>4.5999999999999996</v>
      </c>
      <c r="F45" s="58">
        <v>2.8</v>
      </c>
      <c r="G45" s="77">
        <v>0</v>
      </c>
      <c r="H45" s="54">
        <v>2</v>
      </c>
      <c r="I45" s="54">
        <v>3</v>
      </c>
      <c r="J45" s="72">
        <v>0</v>
      </c>
      <c r="K45" s="55">
        <v>5</v>
      </c>
      <c r="L45" s="55">
        <v>4.2</v>
      </c>
      <c r="M45" s="96">
        <v>0</v>
      </c>
      <c r="N45" s="62">
        <v>4</v>
      </c>
      <c r="O45" s="49">
        <f t="shared" si="8"/>
        <v>4.25</v>
      </c>
      <c r="P45" s="50">
        <f t="shared" si="9"/>
        <v>1.4</v>
      </c>
      <c r="Q45" s="42">
        <f t="shared" si="10"/>
        <v>1.6666666666666667</v>
      </c>
      <c r="R45" s="41">
        <f t="shared" si="11"/>
        <v>3.0666666666666664</v>
      </c>
      <c r="S45" s="89">
        <f t="shared" si="7"/>
        <v>2.8766666666666665</v>
      </c>
    </row>
    <row r="46" spans="1:21" x14ac:dyDescent="0.25">
      <c r="A46" s="1">
        <v>6</v>
      </c>
      <c r="B46" s="5" t="s">
        <v>77</v>
      </c>
      <c r="C46" s="4" t="s">
        <v>34</v>
      </c>
      <c r="D46" s="44">
        <v>4.5</v>
      </c>
      <c r="E46" s="43">
        <v>4.5</v>
      </c>
      <c r="F46" s="58">
        <v>4.0999999999999996</v>
      </c>
      <c r="G46" s="77">
        <v>0</v>
      </c>
      <c r="H46" s="54">
        <v>4.4000000000000004</v>
      </c>
      <c r="I46" s="54">
        <v>4.5</v>
      </c>
      <c r="J46" s="72">
        <v>0</v>
      </c>
      <c r="K46" s="55">
        <v>4.9000000000000004</v>
      </c>
      <c r="L46" s="55">
        <v>4.2</v>
      </c>
      <c r="M46" s="96">
        <v>0</v>
      </c>
      <c r="N46" s="62">
        <v>3.8</v>
      </c>
      <c r="O46" s="49">
        <f>(D46+E46)/2</f>
        <v>4.5</v>
      </c>
      <c r="P46" s="50">
        <f t="shared" si="9"/>
        <v>2.0499999999999998</v>
      </c>
      <c r="Q46" s="42">
        <f t="shared" si="10"/>
        <v>2.9666666666666668</v>
      </c>
      <c r="R46" s="41">
        <f t="shared" si="11"/>
        <v>3.0333333333333337</v>
      </c>
      <c r="S46" s="89">
        <f t="shared" si="7"/>
        <v>3.2700000000000005</v>
      </c>
    </row>
    <row r="47" spans="1:21" x14ac:dyDescent="0.25">
      <c r="A47" s="1">
        <v>7</v>
      </c>
      <c r="B47" s="5" t="s">
        <v>17</v>
      </c>
      <c r="C47" s="4" t="s">
        <v>16</v>
      </c>
      <c r="D47" s="44">
        <v>5</v>
      </c>
      <c r="E47" s="43">
        <v>4.5</v>
      </c>
      <c r="F47" s="78">
        <v>2.9</v>
      </c>
      <c r="G47" s="77">
        <v>0</v>
      </c>
      <c r="H47" s="54">
        <v>5</v>
      </c>
      <c r="I47" s="72">
        <v>4.5</v>
      </c>
      <c r="J47" s="72">
        <v>0</v>
      </c>
      <c r="K47" s="55">
        <v>5</v>
      </c>
      <c r="L47" s="55">
        <v>4.8</v>
      </c>
      <c r="M47" s="96">
        <v>0</v>
      </c>
      <c r="N47" s="62">
        <v>3.5</v>
      </c>
      <c r="O47" s="49">
        <f t="shared" ref="O47" si="12">(D47+E47)/2</f>
        <v>4.75</v>
      </c>
      <c r="P47" s="50">
        <f>(F47+G47)/2</f>
        <v>1.45</v>
      </c>
      <c r="Q47" s="42">
        <f t="shared" si="10"/>
        <v>3.1666666666666665</v>
      </c>
      <c r="R47" s="41">
        <f t="shared" si="11"/>
        <v>3.2666666666666671</v>
      </c>
      <c r="S47" s="89">
        <f t="shared" si="7"/>
        <v>3.2266666666666666</v>
      </c>
    </row>
    <row r="48" spans="1:21" x14ac:dyDescent="0.25">
      <c r="A48" s="1">
        <v>8</v>
      </c>
      <c r="B48" s="5" t="s">
        <v>68</v>
      </c>
      <c r="C48" s="4" t="s">
        <v>13</v>
      </c>
      <c r="D48" s="44">
        <v>4.7</v>
      </c>
      <c r="E48" s="43">
        <v>4.7</v>
      </c>
      <c r="F48" s="48">
        <v>3.5</v>
      </c>
      <c r="G48" s="77">
        <v>0</v>
      </c>
      <c r="H48" s="54">
        <v>3.6</v>
      </c>
      <c r="I48" s="54">
        <v>3.7</v>
      </c>
      <c r="J48" s="72">
        <v>0</v>
      </c>
      <c r="K48" s="55">
        <v>5</v>
      </c>
      <c r="L48" s="55">
        <v>4.7</v>
      </c>
      <c r="M48" s="96">
        <v>0</v>
      </c>
      <c r="N48" s="62">
        <v>3.9</v>
      </c>
      <c r="O48" s="49">
        <v>4.7</v>
      </c>
      <c r="P48" s="50">
        <v>1.75</v>
      </c>
      <c r="Q48" s="42">
        <v>2.4333333333333336</v>
      </c>
      <c r="R48" s="41">
        <v>3.2333333333333329</v>
      </c>
      <c r="S48" s="89">
        <v>3.2033333333333331</v>
      </c>
    </row>
    <row r="49" spans="1:19" x14ac:dyDescent="0.25">
      <c r="A49" s="1">
        <v>9</v>
      </c>
      <c r="B49" s="5" t="s">
        <v>60</v>
      </c>
      <c r="C49" s="4" t="s">
        <v>34</v>
      </c>
      <c r="D49" s="73">
        <v>0</v>
      </c>
      <c r="E49" s="76">
        <v>0</v>
      </c>
      <c r="F49" s="58">
        <v>3.2</v>
      </c>
      <c r="G49" s="77">
        <v>4.7</v>
      </c>
      <c r="H49" s="54">
        <v>3.2</v>
      </c>
      <c r="I49" s="54">
        <v>4</v>
      </c>
      <c r="J49" s="72">
        <v>3.7</v>
      </c>
      <c r="K49" s="55">
        <v>4.8</v>
      </c>
      <c r="L49" s="55">
        <v>4.2</v>
      </c>
      <c r="M49" s="96">
        <v>0</v>
      </c>
      <c r="N49" s="62">
        <v>3.9</v>
      </c>
      <c r="O49" s="49">
        <v>0</v>
      </c>
      <c r="P49" s="50">
        <v>3.95</v>
      </c>
      <c r="Q49" s="42">
        <v>3.6333333333333333</v>
      </c>
      <c r="R49" s="41">
        <v>3</v>
      </c>
      <c r="S49" s="89">
        <v>2.8966666666666665</v>
      </c>
    </row>
    <row r="50" spans="1:19" x14ac:dyDescent="0.25">
      <c r="A50" s="1">
        <v>10</v>
      </c>
      <c r="B50" s="6" t="s">
        <v>72</v>
      </c>
      <c r="C50" s="7" t="s">
        <v>13</v>
      </c>
      <c r="D50" s="44">
        <v>4.7</v>
      </c>
      <c r="E50" s="43">
        <v>4.7</v>
      </c>
      <c r="F50" s="58">
        <v>3.2</v>
      </c>
      <c r="G50" s="77">
        <v>0</v>
      </c>
      <c r="H50" s="72">
        <v>2</v>
      </c>
      <c r="I50" s="54">
        <v>4</v>
      </c>
      <c r="J50" s="72">
        <v>0</v>
      </c>
      <c r="K50" s="55">
        <v>4.8</v>
      </c>
      <c r="L50" s="55">
        <v>4.2</v>
      </c>
      <c r="M50" s="96">
        <v>0</v>
      </c>
      <c r="N50" s="62">
        <v>3.9</v>
      </c>
      <c r="O50" s="49">
        <v>4.7</v>
      </c>
      <c r="P50" s="50">
        <v>1.6</v>
      </c>
      <c r="Q50" s="42">
        <v>2</v>
      </c>
      <c r="R50" s="41">
        <v>3</v>
      </c>
      <c r="S50" s="89">
        <v>3.04</v>
      </c>
    </row>
    <row r="51" spans="1:19" x14ac:dyDescent="0.25">
      <c r="A51" s="1">
        <v>11</v>
      </c>
      <c r="B51" s="5" t="s">
        <v>52</v>
      </c>
      <c r="C51" s="4" t="s">
        <v>16</v>
      </c>
      <c r="D51" s="44">
        <v>4.3</v>
      </c>
      <c r="E51" s="76">
        <v>0</v>
      </c>
      <c r="F51" s="77">
        <v>0</v>
      </c>
      <c r="G51" s="77">
        <v>0</v>
      </c>
      <c r="H51" s="54">
        <v>3.4</v>
      </c>
      <c r="I51" s="72">
        <v>0</v>
      </c>
      <c r="J51" s="72">
        <v>0</v>
      </c>
      <c r="K51" s="55">
        <v>4.0999999999999996</v>
      </c>
      <c r="L51" s="55">
        <v>3.9</v>
      </c>
      <c r="M51" s="96">
        <v>0</v>
      </c>
      <c r="N51" s="62">
        <v>3.2</v>
      </c>
      <c r="O51" s="49">
        <v>2.15</v>
      </c>
      <c r="P51" s="50">
        <v>0</v>
      </c>
      <c r="Q51" s="42">
        <v>1.1333333333333333</v>
      </c>
      <c r="R51" s="41">
        <v>2.6666666666666665</v>
      </c>
      <c r="S51" s="89">
        <v>1.8299999999999996</v>
      </c>
    </row>
    <row r="52" spans="1:19" x14ac:dyDescent="0.25">
      <c r="A52" s="1">
        <v>12</v>
      </c>
      <c r="B52" s="5" t="s">
        <v>50</v>
      </c>
      <c r="C52" s="4" t="s">
        <v>16</v>
      </c>
      <c r="D52" s="73">
        <v>0</v>
      </c>
      <c r="E52" s="76">
        <v>0</v>
      </c>
      <c r="F52" s="78">
        <v>0</v>
      </c>
      <c r="G52" s="77">
        <v>0</v>
      </c>
      <c r="H52" s="72">
        <v>0</v>
      </c>
      <c r="I52" s="72">
        <v>0</v>
      </c>
      <c r="J52" s="72">
        <v>0</v>
      </c>
      <c r="K52" s="96">
        <v>0</v>
      </c>
      <c r="L52" s="96">
        <v>0</v>
      </c>
      <c r="M52" s="96">
        <v>0</v>
      </c>
      <c r="N52" s="62">
        <v>2</v>
      </c>
      <c r="O52" s="49">
        <v>0</v>
      </c>
      <c r="P52" s="50">
        <v>0</v>
      </c>
      <c r="Q52" s="42">
        <v>0</v>
      </c>
      <c r="R52" s="41">
        <v>0</v>
      </c>
      <c r="S52" s="89">
        <v>0.4</v>
      </c>
    </row>
    <row r="53" spans="1:19" x14ac:dyDescent="0.25">
      <c r="A53" s="1">
        <v>13</v>
      </c>
      <c r="B53" s="5" t="s">
        <v>69</v>
      </c>
      <c r="C53" s="4" t="s">
        <v>13</v>
      </c>
      <c r="D53" s="44">
        <v>3.9</v>
      </c>
      <c r="E53" s="73">
        <v>0</v>
      </c>
      <c r="F53" s="48">
        <v>4.0999999999999996</v>
      </c>
      <c r="G53" s="77">
        <v>0</v>
      </c>
      <c r="H53" s="54">
        <v>3.3</v>
      </c>
      <c r="I53" s="54">
        <v>4.5</v>
      </c>
      <c r="J53" s="72">
        <v>0</v>
      </c>
      <c r="K53" s="55">
        <v>4.3</v>
      </c>
      <c r="L53" s="55">
        <v>3.8</v>
      </c>
      <c r="M53" s="96">
        <v>0</v>
      </c>
      <c r="N53" s="62">
        <v>4</v>
      </c>
      <c r="O53" s="49">
        <v>1.95</v>
      </c>
      <c r="P53" s="50">
        <v>2.0499999999999998</v>
      </c>
      <c r="Q53" s="42">
        <v>2.6</v>
      </c>
      <c r="R53" s="41">
        <v>2.6999999999999997</v>
      </c>
      <c r="S53" s="89">
        <v>2.6599999999999997</v>
      </c>
    </row>
    <row r="54" spans="1:19" x14ac:dyDescent="0.25">
      <c r="A54" s="1">
        <v>14</v>
      </c>
      <c r="B54" s="56" t="s">
        <v>65</v>
      </c>
      <c r="C54" s="57" t="s">
        <v>13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49">
        <v>0</v>
      </c>
      <c r="P54" s="50">
        <v>0</v>
      </c>
      <c r="Q54" s="42">
        <v>0</v>
      </c>
      <c r="R54" s="41">
        <v>0</v>
      </c>
      <c r="S54" s="89">
        <v>0</v>
      </c>
    </row>
    <row r="55" spans="1:19" x14ac:dyDescent="0.25">
      <c r="A55" s="1">
        <v>15</v>
      </c>
      <c r="B55" s="56" t="s">
        <v>21</v>
      </c>
      <c r="C55" s="57" t="s">
        <v>16</v>
      </c>
      <c r="D55" s="71">
        <v>0</v>
      </c>
      <c r="E55" s="71">
        <v>0</v>
      </c>
      <c r="F55" s="71">
        <v>0</v>
      </c>
      <c r="G55" s="71">
        <v>0</v>
      </c>
      <c r="H55" s="71">
        <v>0</v>
      </c>
      <c r="I55" s="71">
        <v>0</v>
      </c>
      <c r="J55" s="71">
        <v>0</v>
      </c>
      <c r="K55" s="71">
        <v>0</v>
      </c>
      <c r="L55" s="71">
        <v>0</v>
      </c>
      <c r="M55" s="71">
        <v>0</v>
      </c>
      <c r="N55" s="71">
        <v>0</v>
      </c>
      <c r="O55" s="49">
        <v>0</v>
      </c>
      <c r="P55" s="50">
        <v>0</v>
      </c>
      <c r="Q55" s="42">
        <v>0</v>
      </c>
      <c r="R55" s="41">
        <v>0</v>
      </c>
      <c r="S55" s="89">
        <v>0</v>
      </c>
    </row>
    <row r="56" spans="1:19" x14ac:dyDescent="0.25">
      <c r="A56" s="1">
        <v>16</v>
      </c>
      <c r="B56" s="56" t="s">
        <v>14</v>
      </c>
      <c r="C56" s="56" t="s">
        <v>13</v>
      </c>
      <c r="D56" s="71">
        <v>0</v>
      </c>
      <c r="E56" s="71">
        <v>0</v>
      </c>
      <c r="F56" s="71">
        <v>0</v>
      </c>
      <c r="G56" s="71">
        <v>0</v>
      </c>
      <c r="H56" s="71">
        <v>0</v>
      </c>
      <c r="I56" s="71">
        <v>0</v>
      </c>
      <c r="J56" s="71">
        <v>0</v>
      </c>
      <c r="K56" s="71">
        <v>0</v>
      </c>
      <c r="L56" s="71">
        <v>0</v>
      </c>
      <c r="M56" s="71">
        <v>0</v>
      </c>
      <c r="N56" s="71">
        <v>0</v>
      </c>
      <c r="O56" s="49">
        <v>0</v>
      </c>
      <c r="P56" s="50">
        <v>0</v>
      </c>
      <c r="Q56" s="42">
        <v>0</v>
      </c>
      <c r="R56" s="41">
        <v>0</v>
      </c>
      <c r="S56" s="89">
        <v>0</v>
      </c>
    </row>
    <row r="57" spans="1:19" x14ac:dyDescent="0.25">
      <c r="A57" s="1">
        <v>17</v>
      </c>
      <c r="B57" s="56" t="s">
        <v>90</v>
      </c>
      <c r="C57" s="57" t="s">
        <v>32</v>
      </c>
      <c r="D57" s="71">
        <v>0</v>
      </c>
      <c r="E57" s="71">
        <v>0</v>
      </c>
      <c r="F57" s="71">
        <v>0</v>
      </c>
      <c r="G57" s="71">
        <v>0</v>
      </c>
      <c r="H57" s="71">
        <v>0</v>
      </c>
      <c r="I57" s="71">
        <v>0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49">
        <v>0</v>
      </c>
      <c r="P57" s="50">
        <v>0</v>
      </c>
      <c r="Q57" s="42">
        <v>0</v>
      </c>
      <c r="R57" s="41">
        <v>0</v>
      </c>
      <c r="S57" s="89">
        <v>0</v>
      </c>
    </row>
    <row r="58" spans="1:19" x14ac:dyDescent="0.25">
      <c r="A58" s="1">
        <v>18</v>
      </c>
      <c r="B58" s="56" t="s">
        <v>110</v>
      </c>
      <c r="C58" s="57" t="s">
        <v>39</v>
      </c>
      <c r="D58" s="71">
        <v>0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  <c r="N58" s="71">
        <v>0</v>
      </c>
      <c r="O58" s="49">
        <v>0</v>
      </c>
      <c r="P58" s="50">
        <v>0</v>
      </c>
      <c r="Q58" s="42">
        <v>0</v>
      </c>
      <c r="R58" s="41">
        <v>0</v>
      </c>
      <c r="S58" s="89">
        <v>0</v>
      </c>
    </row>
  </sheetData>
  <sortState ref="B9:U37">
    <sortCondition ref="B9:B37"/>
  </sortState>
  <mergeCells count="8">
    <mergeCell ref="A39:S39"/>
    <mergeCell ref="D7:K7"/>
    <mergeCell ref="N7:R7"/>
    <mergeCell ref="A1:S1"/>
    <mergeCell ref="A2:S2"/>
    <mergeCell ref="A3:S3"/>
    <mergeCell ref="A4:S4"/>
    <mergeCell ref="A5:S5"/>
  </mergeCells>
  <pageMargins left="0.70866141732283472" right="0.39370078740157483" top="0.74803149606299213" bottom="0.74803149606299213" header="0" footer="0"/>
  <pageSetup orientation="portrait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W49"/>
  <sheetViews>
    <sheetView topLeftCell="A7" zoomScaleNormal="100" workbookViewId="0">
      <pane ySplit="2" topLeftCell="A9" activePane="bottomLeft" state="frozen"/>
      <selection activeCell="A7" sqref="A7"/>
      <selection pane="bottomLeft" activeCell="M27" sqref="M27"/>
    </sheetView>
  </sheetViews>
  <sheetFormatPr baseColWidth="10" defaultRowHeight="15" x14ac:dyDescent="0.25"/>
  <cols>
    <col min="1" max="1" width="4.140625" customWidth="1"/>
    <col min="2" max="2" width="29.5703125" customWidth="1"/>
    <col min="3" max="3" width="4.5703125" customWidth="1"/>
    <col min="4" max="19" width="3.42578125" customWidth="1"/>
    <col min="20" max="20" width="1.140625" customWidth="1"/>
    <col min="21" max="21" width="3.5703125" customWidth="1"/>
    <col min="22" max="22" width="23" customWidth="1"/>
    <col min="23" max="23" width="7.85546875" customWidth="1"/>
  </cols>
  <sheetData>
    <row r="1" spans="1:23" x14ac:dyDescent="0.25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23" x14ac:dyDescent="0.25">
      <c r="A2" s="101" t="s">
        <v>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23" x14ac:dyDescent="0.25">
      <c r="A3" s="101" t="s">
        <v>10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23" x14ac:dyDescent="0.25">
      <c r="A4" s="101" t="s">
        <v>11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5" spans="1:23" x14ac:dyDescent="0.25">
      <c r="A5" s="101" t="s">
        <v>78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spans="1:23" x14ac:dyDescent="0.25">
      <c r="A6" s="46"/>
      <c r="B6" s="46"/>
      <c r="C6" s="46"/>
      <c r="D6" s="46"/>
      <c r="E6" s="46"/>
      <c r="F6" s="46"/>
      <c r="G6" s="46"/>
      <c r="H6" s="46"/>
      <c r="I6" s="59"/>
      <c r="J6" s="59"/>
      <c r="K6" s="46"/>
      <c r="L6" s="99"/>
      <c r="M6" s="46"/>
      <c r="N6" s="46"/>
      <c r="O6" s="46"/>
      <c r="P6" s="46"/>
      <c r="Q6" s="46"/>
      <c r="R6" s="46"/>
      <c r="S6" s="46"/>
    </row>
    <row r="7" spans="1:23" x14ac:dyDescent="0.25">
      <c r="D7" s="103" t="s">
        <v>116</v>
      </c>
      <c r="E7" s="103"/>
      <c r="F7" s="103"/>
      <c r="G7" s="103"/>
      <c r="H7" s="103"/>
      <c r="I7" s="103"/>
      <c r="J7" s="103"/>
      <c r="K7" s="103"/>
      <c r="L7" s="103"/>
      <c r="M7" s="103"/>
      <c r="N7" s="103" t="s">
        <v>117</v>
      </c>
      <c r="O7" s="103"/>
      <c r="P7" s="103"/>
      <c r="Q7" s="103"/>
      <c r="R7" s="103"/>
      <c r="S7" s="52" t="s">
        <v>118</v>
      </c>
    </row>
    <row r="8" spans="1:23" x14ac:dyDescent="0.25">
      <c r="A8" s="2" t="s">
        <v>0</v>
      </c>
      <c r="B8" s="2" t="s">
        <v>1</v>
      </c>
      <c r="C8" s="20" t="s">
        <v>82</v>
      </c>
      <c r="D8" s="40">
        <v>1</v>
      </c>
      <c r="E8" s="40">
        <v>2</v>
      </c>
      <c r="F8" s="40">
        <v>3</v>
      </c>
      <c r="G8" s="40">
        <v>4</v>
      </c>
      <c r="H8" s="40">
        <v>5</v>
      </c>
      <c r="I8" s="40">
        <v>6</v>
      </c>
      <c r="J8" s="40">
        <v>7</v>
      </c>
      <c r="K8" s="40">
        <v>8</v>
      </c>
      <c r="L8" s="40">
        <v>9</v>
      </c>
      <c r="M8" s="40">
        <v>10</v>
      </c>
      <c r="N8" s="40">
        <v>11</v>
      </c>
      <c r="O8" s="51" t="s">
        <v>111</v>
      </c>
      <c r="P8" s="51" t="s">
        <v>112</v>
      </c>
      <c r="Q8" s="51" t="s">
        <v>113</v>
      </c>
      <c r="R8" s="51" t="s">
        <v>114</v>
      </c>
      <c r="S8" s="53" t="s">
        <v>115</v>
      </c>
    </row>
    <row r="9" spans="1:23" x14ac:dyDescent="0.25">
      <c r="A9" s="8">
        <v>1</v>
      </c>
      <c r="B9" s="6" t="s">
        <v>119</v>
      </c>
      <c r="C9" s="4" t="s">
        <v>3</v>
      </c>
      <c r="D9" s="44">
        <v>5</v>
      </c>
      <c r="E9" s="73">
        <v>0</v>
      </c>
      <c r="F9" s="48">
        <v>4.3</v>
      </c>
      <c r="G9" s="77">
        <v>0</v>
      </c>
      <c r="H9" s="54">
        <v>3.8</v>
      </c>
      <c r="I9" s="54">
        <v>3.8</v>
      </c>
      <c r="J9" s="72">
        <v>0</v>
      </c>
      <c r="K9" s="55">
        <v>4.5</v>
      </c>
      <c r="L9" s="55">
        <v>4</v>
      </c>
      <c r="M9" s="55">
        <v>2.2000000000000002</v>
      </c>
      <c r="N9" s="62">
        <v>4</v>
      </c>
      <c r="O9" s="49">
        <f>(D9+E9)/2</f>
        <v>2.5</v>
      </c>
      <c r="P9" s="50">
        <f>(F9+G9)/2</f>
        <v>2.15</v>
      </c>
      <c r="Q9" s="42">
        <f>(H9+I9+J9)/3</f>
        <v>2.5333333333333332</v>
      </c>
      <c r="R9" s="41">
        <f>(K9+L9+M9)/3</f>
        <v>3.5666666666666664</v>
      </c>
      <c r="S9" s="89">
        <f t="shared" ref="S9:S34" si="0">SUM(N9:R9)/5</f>
        <v>2.95</v>
      </c>
      <c r="U9" s="26">
        <v>1</v>
      </c>
      <c r="V9" s="27" t="s">
        <v>155</v>
      </c>
      <c r="W9" s="45">
        <v>40801</v>
      </c>
    </row>
    <row r="10" spans="1:23" x14ac:dyDescent="0.25">
      <c r="A10" s="8">
        <v>2</v>
      </c>
      <c r="B10" s="5" t="s">
        <v>49</v>
      </c>
      <c r="C10" s="4" t="s">
        <v>3</v>
      </c>
      <c r="D10" s="44">
        <v>4.8</v>
      </c>
      <c r="E10" s="43">
        <v>4.5999999999999996</v>
      </c>
      <c r="F10" s="48">
        <v>5</v>
      </c>
      <c r="G10" s="48">
        <v>5</v>
      </c>
      <c r="H10" s="54">
        <v>4.5</v>
      </c>
      <c r="I10" s="54">
        <v>4.7</v>
      </c>
      <c r="J10" s="54">
        <v>4.4000000000000004</v>
      </c>
      <c r="K10" s="55">
        <v>5</v>
      </c>
      <c r="L10" s="55">
        <v>4.7</v>
      </c>
      <c r="M10" s="55">
        <v>5</v>
      </c>
      <c r="N10" s="62">
        <v>5</v>
      </c>
      <c r="O10" s="49">
        <f t="shared" ref="O10:O34" si="1">(D10+E10)/2</f>
        <v>4.6999999999999993</v>
      </c>
      <c r="P10" s="50">
        <f t="shared" ref="P10:P34" si="2">(F10+G10)/2</f>
        <v>5</v>
      </c>
      <c r="Q10" s="42">
        <f t="shared" ref="Q10:Q34" si="3">(H10+I10+J10)/3</f>
        <v>4.5333333333333332</v>
      </c>
      <c r="R10" s="41">
        <f t="shared" ref="R10:R34" si="4">(K10+L10+M10)/3</f>
        <v>4.8999999999999995</v>
      </c>
      <c r="S10" s="60">
        <f t="shared" si="0"/>
        <v>4.8266666666666662</v>
      </c>
      <c r="U10" s="26">
        <v>2</v>
      </c>
      <c r="V10" s="27" t="s">
        <v>169</v>
      </c>
      <c r="W10" s="45">
        <v>40854</v>
      </c>
    </row>
    <row r="11" spans="1:23" x14ac:dyDescent="0.25">
      <c r="A11" s="8">
        <v>3</v>
      </c>
      <c r="B11" s="5" t="s">
        <v>92</v>
      </c>
      <c r="C11" s="4" t="s">
        <v>3</v>
      </c>
      <c r="D11" s="44">
        <v>4.5</v>
      </c>
      <c r="E11" s="44">
        <v>4.8</v>
      </c>
      <c r="F11" s="48">
        <v>4.5</v>
      </c>
      <c r="G11" s="48">
        <v>4.7</v>
      </c>
      <c r="H11" s="54">
        <v>4</v>
      </c>
      <c r="I11" s="54">
        <v>4.5</v>
      </c>
      <c r="J11" s="54">
        <v>4</v>
      </c>
      <c r="K11" s="55">
        <v>4.8</v>
      </c>
      <c r="L11" s="55">
        <v>4.5</v>
      </c>
      <c r="M11" s="55">
        <v>1</v>
      </c>
      <c r="N11" s="62">
        <v>4.2</v>
      </c>
      <c r="O11" s="49">
        <f t="shared" si="1"/>
        <v>4.6500000000000004</v>
      </c>
      <c r="P11" s="50">
        <f t="shared" si="2"/>
        <v>4.5999999999999996</v>
      </c>
      <c r="Q11" s="42">
        <f t="shared" si="3"/>
        <v>4.166666666666667</v>
      </c>
      <c r="R11" s="41">
        <f t="shared" si="4"/>
        <v>3.4333333333333336</v>
      </c>
      <c r="S11" s="60">
        <f t="shared" si="0"/>
        <v>4.21</v>
      </c>
      <c r="U11" s="28">
        <v>3</v>
      </c>
      <c r="V11" s="29" t="s">
        <v>154</v>
      </c>
      <c r="W11" s="36">
        <v>40855</v>
      </c>
    </row>
    <row r="12" spans="1:23" x14ac:dyDescent="0.25">
      <c r="A12" s="8">
        <v>4</v>
      </c>
      <c r="B12" s="5" t="s">
        <v>93</v>
      </c>
      <c r="C12" s="4" t="s">
        <v>25</v>
      </c>
      <c r="D12" s="44">
        <v>3.8</v>
      </c>
      <c r="E12" s="73">
        <v>0</v>
      </c>
      <c r="F12" s="48">
        <v>4.4000000000000004</v>
      </c>
      <c r="G12" s="77">
        <v>1</v>
      </c>
      <c r="H12" s="54">
        <v>2</v>
      </c>
      <c r="I12" s="54">
        <v>4</v>
      </c>
      <c r="J12" s="72">
        <v>1</v>
      </c>
      <c r="K12" s="55">
        <v>4.8</v>
      </c>
      <c r="L12" s="55">
        <v>4.5999999999999996</v>
      </c>
      <c r="M12" s="55">
        <v>2.2000000000000002</v>
      </c>
      <c r="N12" s="62">
        <v>4</v>
      </c>
      <c r="O12" s="49">
        <f t="shared" si="1"/>
        <v>1.9</v>
      </c>
      <c r="P12" s="50">
        <f t="shared" si="2"/>
        <v>2.7</v>
      </c>
      <c r="Q12" s="42">
        <f t="shared" si="3"/>
        <v>2.3333333333333335</v>
      </c>
      <c r="R12" s="41">
        <f t="shared" si="4"/>
        <v>3.8666666666666658</v>
      </c>
      <c r="S12" s="89">
        <f t="shared" si="0"/>
        <v>2.96</v>
      </c>
      <c r="U12" s="28">
        <v>4</v>
      </c>
      <c r="V12" s="29" t="s">
        <v>171</v>
      </c>
      <c r="W12" s="36">
        <v>40848</v>
      </c>
    </row>
    <row r="13" spans="1:23" x14ac:dyDescent="0.25">
      <c r="A13" s="8">
        <v>5</v>
      </c>
      <c r="B13" s="5" t="s">
        <v>2</v>
      </c>
      <c r="C13" s="4" t="s">
        <v>3</v>
      </c>
      <c r="D13" s="44">
        <v>5</v>
      </c>
      <c r="E13" s="43">
        <v>4.4000000000000004</v>
      </c>
      <c r="F13" s="48">
        <v>4.7</v>
      </c>
      <c r="G13" s="48">
        <v>5</v>
      </c>
      <c r="H13" s="54">
        <v>4.0999999999999996</v>
      </c>
      <c r="I13" s="54">
        <v>4</v>
      </c>
      <c r="J13" s="54">
        <v>4</v>
      </c>
      <c r="K13" s="55">
        <v>4.5999999999999996</v>
      </c>
      <c r="L13" s="55">
        <v>4.3</v>
      </c>
      <c r="M13" s="55">
        <v>2</v>
      </c>
      <c r="N13" s="62">
        <v>4.5</v>
      </c>
      <c r="O13" s="49">
        <f t="shared" si="1"/>
        <v>4.7</v>
      </c>
      <c r="P13" s="50">
        <f t="shared" si="2"/>
        <v>4.8499999999999996</v>
      </c>
      <c r="Q13" s="42">
        <f t="shared" si="3"/>
        <v>4.0333333333333332</v>
      </c>
      <c r="R13" s="41">
        <f t="shared" si="4"/>
        <v>3.6333333333333329</v>
      </c>
      <c r="S13" s="60">
        <f t="shared" si="0"/>
        <v>4.3433333333333328</v>
      </c>
      <c r="U13" s="30">
        <v>5</v>
      </c>
      <c r="V13" s="31" t="s">
        <v>153</v>
      </c>
      <c r="W13" s="37">
        <v>40822</v>
      </c>
    </row>
    <row r="14" spans="1:23" x14ac:dyDescent="0.25">
      <c r="A14" s="8">
        <v>6</v>
      </c>
      <c r="B14" s="5" t="s">
        <v>37</v>
      </c>
      <c r="C14" s="4" t="s">
        <v>34</v>
      </c>
      <c r="D14" s="44">
        <v>4.7</v>
      </c>
      <c r="E14" s="43">
        <v>4.8</v>
      </c>
      <c r="F14" s="48">
        <v>5</v>
      </c>
      <c r="G14" s="48">
        <v>4.8</v>
      </c>
      <c r="H14" s="54">
        <v>4.7</v>
      </c>
      <c r="I14" s="54">
        <v>4.2</v>
      </c>
      <c r="J14" s="54">
        <v>4.3</v>
      </c>
      <c r="K14" s="55">
        <v>4.2</v>
      </c>
      <c r="L14" s="55">
        <v>3.7</v>
      </c>
      <c r="M14" s="96">
        <v>0</v>
      </c>
      <c r="N14" s="62">
        <v>4.3</v>
      </c>
      <c r="O14" s="49">
        <f t="shared" si="1"/>
        <v>4.75</v>
      </c>
      <c r="P14" s="50">
        <f t="shared" si="2"/>
        <v>4.9000000000000004</v>
      </c>
      <c r="Q14" s="42">
        <f t="shared" si="3"/>
        <v>4.3999999999999995</v>
      </c>
      <c r="R14" s="41">
        <f t="shared" si="4"/>
        <v>2.6333333333333333</v>
      </c>
      <c r="S14" s="60">
        <f t="shared" si="0"/>
        <v>4.1966666666666672</v>
      </c>
      <c r="U14" s="30">
        <v>6</v>
      </c>
      <c r="V14" s="31" t="s">
        <v>161</v>
      </c>
      <c r="W14" s="37">
        <v>40855</v>
      </c>
    </row>
    <row r="15" spans="1:23" x14ac:dyDescent="0.25">
      <c r="A15" s="8">
        <v>7</v>
      </c>
      <c r="B15" s="5" t="s">
        <v>8</v>
      </c>
      <c r="C15" s="4" t="s">
        <v>5</v>
      </c>
      <c r="D15" s="44">
        <v>3.5</v>
      </c>
      <c r="E15" s="43">
        <v>4.5</v>
      </c>
      <c r="F15" s="48">
        <v>3.5</v>
      </c>
      <c r="G15" s="48">
        <v>4</v>
      </c>
      <c r="H15" s="54">
        <v>3.3</v>
      </c>
      <c r="I15" s="54">
        <v>4.5</v>
      </c>
      <c r="J15" s="54">
        <v>4.2</v>
      </c>
      <c r="K15" s="55">
        <v>4.7</v>
      </c>
      <c r="L15" s="55">
        <v>4.5</v>
      </c>
      <c r="M15" s="96">
        <v>0</v>
      </c>
      <c r="N15" s="62">
        <v>4.5</v>
      </c>
      <c r="O15" s="49">
        <f t="shared" si="1"/>
        <v>4</v>
      </c>
      <c r="P15" s="50">
        <f t="shared" si="2"/>
        <v>3.75</v>
      </c>
      <c r="Q15" s="42">
        <f t="shared" si="3"/>
        <v>4</v>
      </c>
      <c r="R15" s="41">
        <f t="shared" si="4"/>
        <v>3.0666666666666664</v>
      </c>
      <c r="S15" s="60">
        <f t="shared" si="0"/>
        <v>3.8633333333333333</v>
      </c>
      <c r="U15" s="30">
        <v>7</v>
      </c>
      <c r="V15" s="31" t="s">
        <v>170</v>
      </c>
      <c r="W15" s="37">
        <v>40848</v>
      </c>
    </row>
    <row r="16" spans="1:23" x14ac:dyDescent="0.25">
      <c r="A16" s="8">
        <v>8</v>
      </c>
      <c r="B16" s="56" t="s">
        <v>46</v>
      </c>
      <c r="C16" s="57" t="s">
        <v>3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49">
        <f t="shared" si="1"/>
        <v>0</v>
      </c>
      <c r="P16" s="50">
        <f t="shared" si="2"/>
        <v>0</v>
      </c>
      <c r="Q16" s="42">
        <f t="shared" si="3"/>
        <v>0</v>
      </c>
      <c r="R16" s="41">
        <f t="shared" si="4"/>
        <v>0</v>
      </c>
      <c r="S16" s="89">
        <f t="shared" si="0"/>
        <v>0</v>
      </c>
      <c r="U16" s="34">
        <v>8</v>
      </c>
      <c r="V16" s="35" t="s">
        <v>151</v>
      </c>
      <c r="W16" s="38">
        <v>40808</v>
      </c>
    </row>
    <row r="17" spans="1:23" x14ac:dyDescent="0.25">
      <c r="A17" s="8">
        <v>9</v>
      </c>
      <c r="B17" s="5" t="s">
        <v>35</v>
      </c>
      <c r="C17" s="4" t="s">
        <v>34</v>
      </c>
      <c r="D17" s="44">
        <v>5</v>
      </c>
      <c r="E17" s="43">
        <v>4.7</v>
      </c>
      <c r="F17" s="48">
        <v>5</v>
      </c>
      <c r="G17" s="48">
        <v>4.3</v>
      </c>
      <c r="H17" s="54">
        <v>4.5999999999999996</v>
      </c>
      <c r="I17" s="54">
        <v>4.7</v>
      </c>
      <c r="J17" s="54">
        <v>3.7</v>
      </c>
      <c r="K17" s="55">
        <v>5</v>
      </c>
      <c r="L17" s="55">
        <v>4.7</v>
      </c>
      <c r="M17" s="96">
        <v>1</v>
      </c>
      <c r="N17" s="62">
        <v>4.5</v>
      </c>
      <c r="O17" s="49">
        <f t="shared" si="1"/>
        <v>4.8499999999999996</v>
      </c>
      <c r="P17" s="50">
        <f t="shared" si="2"/>
        <v>4.6500000000000004</v>
      </c>
      <c r="Q17" s="42">
        <f t="shared" si="3"/>
        <v>4.333333333333333</v>
      </c>
      <c r="R17" s="41">
        <f t="shared" si="4"/>
        <v>3.5666666666666664</v>
      </c>
      <c r="S17" s="60">
        <f t="shared" si="0"/>
        <v>4.38</v>
      </c>
      <c r="U17" s="34">
        <v>9</v>
      </c>
      <c r="V17" s="35" t="s">
        <v>152</v>
      </c>
      <c r="W17" s="38">
        <v>40808</v>
      </c>
    </row>
    <row r="18" spans="1:23" x14ac:dyDescent="0.25">
      <c r="A18" s="8">
        <v>10</v>
      </c>
      <c r="B18" s="6" t="s">
        <v>122</v>
      </c>
      <c r="C18" s="7" t="s">
        <v>25</v>
      </c>
      <c r="D18" s="44">
        <v>3.5</v>
      </c>
      <c r="E18" s="76">
        <v>1</v>
      </c>
      <c r="F18" s="48">
        <v>3.5</v>
      </c>
      <c r="G18" s="48">
        <v>5</v>
      </c>
      <c r="H18" s="72">
        <v>1</v>
      </c>
      <c r="I18" s="54">
        <v>4.5</v>
      </c>
      <c r="J18" s="54">
        <v>4.5</v>
      </c>
      <c r="K18" s="55">
        <v>4.7</v>
      </c>
      <c r="L18" s="55">
        <v>4.5</v>
      </c>
      <c r="M18" s="96">
        <v>0</v>
      </c>
      <c r="N18" s="62">
        <v>4.4000000000000004</v>
      </c>
      <c r="O18" s="49">
        <f t="shared" si="1"/>
        <v>2.25</v>
      </c>
      <c r="P18" s="50">
        <f t="shared" si="2"/>
        <v>4.25</v>
      </c>
      <c r="Q18" s="42">
        <f t="shared" si="3"/>
        <v>3.3333333333333335</v>
      </c>
      <c r="R18" s="41">
        <f t="shared" si="4"/>
        <v>3.0666666666666664</v>
      </c>
      <c r="S18" s="89">
        <f t="shared" si="0"/>
        <v>3.46</v>
      </c>
      <c r="U18" s="34">
        <v>10</v>
      </c>
      <c r="V18" s="35" t="s">
        <v>156</v>
      </c>
      <c r="W18" s="38">
        <v>40846</v>
      </c>
    </row>
    <row r="19" spans="1:23" x14ac:dyDescent="0.25">
      <c r="A19" s="8">
        <v>11</v>
      </c>
      <c r="B19" s="5" t="s">
        <v>89</v>
      </c>
      <c r="C19" s="4" t="s">
        <v>25</v>
      </c>
      <c r="D19" s="44">
        <v>4.7</v>
      </c>
      <c r="E19" s="43">
        <v>4.7</v>
      </c>
      <c r="F19" s="58">
        <v>4.5999999999999996</v>
      </c>
      <c r="G19" s="48">
        <v>5</v>
      </c>
      <c r="H19" s="72">
        <v>1</v>
      </c>
      <c r="I19" s="54">
        <v>4</v>
      </c>
      <c r="J19" s="54">
        <v>4.5</v>
      </c>
      <c r="K19" s="55">
        <v>3.8</v>
      </c>
      <c r="L19" s="55">
        <v>3.3</v>
      </c>
      <c r="M19" s="96">
        <v>1</v>
      </c>
      <c r="N19" s="62">
        <v>4.5</v>
      </c>
      <c r="O19" s="49">
        <f t="shared" si="1"/>
        <v>4.7</v>
      </c>
      <c r="P19" s="50">
        <f t="shared" si="2"/>
        <v>4.8</v>
      </c>
      <c r="Q19" s="42">
        <f t="shared" si="3"/>
        <v>3.1666666666666665</v>
      </c>
      <c r="R19" s="41">
        <f t="shared" si="4"/>
        <v>2.6999999999999997</v>
      </c>
      <c r="S19" s="60">
        <f t="shared" si="0"/>
        <v>3.9733333333333336</v>
      </c>
      <c r="U19" s="32">
        <v>11</v>
      </c>
      <c r="V19" s="33" t="s">
        <v>109</v>
      </c>
      <c r="W19" s="39"/>
    </row>
    <row r="20" spans="1:23" x14ac:dyDescent="0.25">
      <c r="A20" s="8">
        <v>12</v>
      </c>
      <c r="B20" s="5" t="s">
        <v>47</v>
      </c>
      <c r="C20" s="4" t="s">
        <v>3</v>
      </c>
      <c r="D20" s="44">
        <v>4.5</v>
      </c>
      <c r="E20" s="73">
        <v>1</v>
      </c>
      <c r="F20" s="78">
        <v>1</v>
      </c>
      <c r="G20" s="77">
        <v>1</v>
      </c>
      <c r="H20" s="54">
        <v>4.4000000000000004</v>
      </c>
      <c r="I20" s="54">
        <v>4.4000000000000004</v>
      </c>
      <c r="J20" s="72">
        <v>0</v>
      </c>
      <c r="K20" s="55">
        <v>4.8</v>
      </c>
      <c r="L20" s="55">
        <v>4.7</v>
      </c>
      <c r="M20" s="55">
        <v>1</v>
      </c>
      <c r="N20" s="62">
        <v>4</v>
      </c>
      <c r="O20" s="49">
        <f t="shared" si="1"/>
        <v>2.75</v>
      </c>
      <c r="P20" s="50">
        <f t="shared" si="2"/>
        <v>1</v>
      </c>
      <c r="Q20" s="42">
        <f t="shared" si="3"/>
        <v>2.9333333333333336</v>
      </c>
      <c r="R20" s="41">
        <f t="shared" si="4"/>
        <v>3.5</v>
      </c>
      <c r="S20" s="89">
        <f t="shared" si="0"/>
        <v>2.8366666666666669</v>
      </c>
      <c r="V20" s="61"/>
    </row>
    <row r="21" spans="1:23" x14ac:dyDescent="0.25">
      <c r="A21" s="8">
        <v>13</v>
      </c>
      <c r="B21" s="6" t="s">
        <v>74</v>
      </c>
      <c r="C21" s="7" t="s">
        <v>3</v>
      </c>
      <c r="D21" s="44">
        <v>4.8</v>
      </c>
      <c r="E21" s="73">
        <v>1</v>
      </c>
      <c r="F21" s="58">
        <v>4.3</v>
      </c>
      <c r="G21" s="77">
        <v>1</v>
      </c>
      <c r="H21" s="54">
        <v>4.7</v>
      </c>
      <c r="I21" s="54">
        <v>3.8</v>
      </c>
      <c r="J21" s="72">
        <v>0</v>
      </c>
      <c r="K21" s="55">
        <v>4.7</v>
      </c>
      <c r="L21" s="55">
        <v>4.4000000000000004</v>
      </c>
      <c r="M21" s="55">
        <v>1</v>
      </c>
      <c r="N21" s="62">
        <v>4</v>
      </c>
      <c r="O21" s="49">
        <f t="shared" si="1"/>
        <v>2.9</v>
      </c>
      <c r="P21" s="50">
        <f t="shared" si="2"/>
        <v>2.65</v>
      </c>
      <c r="Q21" s="42">
        <f t="shared" si="3"/>
        <v>2.8333333333333335</v>
      </c>
      <c r="R21" s="41">
        <f t="shared" si="4"/>
        <v>3.3666666666666671</v>
      </c>
      <c r="S21" s="89">
        <f t="shared" si="0"/>
        <v>3.1500000000000004</v>
      </c>
      <c r="V21" s="61"/>
    </row>
    <row r="22" spans="1:23" x14ac:dyDescent="0.25">
      <c r="A22" s="8">
        <v>14</v>
      </c>
      <c r="B22" s="5" t="s">
        <v>63</v>
      </c>
      <c r="C22" s="4" t="s">
        <v>34</v>
      </c>
      <c r="D22" s="44">
        <v>5</v>
      </c>
      <c r="E22" s="43">
        <v>4.7</v>
      </c>
      <c r="F22" s="58">
        <v>5</v>
      </c>
      <c r="G22" s="48">
        <v>4.3</v>
      </c>
      <c r="H22" s="54">
        <v>2.5</v>
      </c>
      <c r="I22" s="54">
        <v>4.7</v>
      </c>
      <c r="J22" s="54">
        <v>3.7</v>
      </c>
      <c r="K22" s="55">
        <v>3.7</v>
      </c>
      <c r="L22" s="55">
        <v>2.8</v>
      </c>
      <c r="M22" s="96">
        <v>1</v>
      </c>
      <c r="N22" s="62">
        <v>4.5</v>
      </c>
      <c r="O22" s="49">
        <f t="shared" si="1"/>
        <v>4.8499999999999996</v>
      </c>
      <c r="P22" s="50">
        <f t="shared" si="2"/>
        <v>4.6500000000000004</v>
      </c>
      <c r="Q22" s="42">
        <f t="shared" si="3"/>
        <v>3.6333333333333333</v>
      </c>
      <c r="R22" s="41">
        <f t="shared" si="4"/>
        <v>2.5</v>
      </c>
      <c r="S22" s="60">
        <f t="shared" si="0"/>
        <v>4.0266666666666664</v>
      </c>
      <c r="V22" s="61"/>
    </row>
    <row r="23" spans="1:23" x14ac:dyDescent="0.25">
      <c r="A23" s="8">
        <v>15</v>
      </c>
      <c r="B23" s="6" t="s">
        <v>105</v>
      </c>
      <c r="C23" s="7" t="s">
        <v>25</v>
      </c>
      <c r="D23" s="44">
        <v>4.7</v>
      </c>
      <c r="E23" s="44">
        <v>4.7</v>
      </c>
      <c r="F23" s="48">
        <v>4.5999999999999996</v>
      </c>
      <c r="G23" s="48">
        <v>4</v>
      </c>
      <c r="H23" s="72">
        <v>1</v>
      </c>
      <c r="I23" s="54">
        <v>4</v>
      </c>
      <c r="J23" s="54">
        <v>4.2</v>
      </c>
      <c r="K23" s="55">
        <v>5</v>
      </c>
      <c r="L23" s="55">
        <v>4.7</v>
      </c>
      <c r="M23" s="96">
        <v>1</v>
      </c>
      <c r="N23" s="63">
        <v>4.5</v>
      </c>
      <c r="O23" s="49">
        <f t="shared" si="1"/>
        <v>4.7</v>
      </c>
      <c r="P23" s="50">
        <f t="shared" si="2"/>
        <v>4.3</v>
      </c>
      <c r="Q23" s="42">
        <f t="shared" si="3"/>
        <v>3.0666666666666664</v>
      </c>
      <c r="R23" s="41">
        <f t="shared" si="4"/>
        <v>3.5666666666666664</v>
      </c>
      <c r="S23" s="60">
        <f t="shared" si="0"/>
        <v>4.0266666666666664</v>
      </c>
    </row>
    <row r="24" spans="1:23" x14ac:dyDescent="0.25">
      <c r="A24" s="8">
        <v>16</v>
      </c>
      <c r="B24" s="5" t="s">
        <v>6</v>
      </c>
      <c r="C24" s="4" t="s">
        <v>5</v>
      </c>
      <c r="D24" s="44">
        <v>4.8</v>
      </c>
      <c r="E24" s="43">
        <v>4.8</v>
      </c>
      <c r="F24" s="58">
        <v>5</v>
      </c>
      <c r="G24" s="48">
        <v>4</v>
      </c>
      <c r="H24" s="54">
        <v>4.8</v>
      </c>
      <c r="I24" s="54">
        <v>4.7</v>
      </c>
      <c r="J24" s="54">
        <v>4.2</v>
      </c>
      <c r="K24" s="55">
        <v>5</v>
      </c>
      <c r="L24" s="55">
        <v>5</v>
      </c>
      <c r="M24" s="55">
        <v>5</v>
      </c>
      <c r="N24" s="62">
        <v>5</v>
      </c>
      <c r="O24" s="49">
        <f t="shared" si="1"/>
        <v>4.8</v>
      </c>
      <c r="P24" s="50">
        <f t="shared" si="2"/>
        <v>4.5</v>
      </c>
      <c r="Q24" s="42">
        <f t="shared" si="3"/>
        <v>4.5666666666666664</v>
      </c>
      <c r="R24" s="41">
        <f t="shared" si="4"/>
        <v>5</v>
      </c>
      <c r="S24" s="60">
        <f t="shared" si="0"/>
        <v>4.7733333333333334</v>
      </c>
    </row>
    <row r="25" spans="1:23" x14ac:dyDescent="0.25">
      <c r="A25" s="8">
        <v>17</v>
      </c>
      <c r="B25" s="5" t="s">
        <v>61</v>
      </c>
      <c r="C25" s="4" t="s">
        <v>34</v>
      </c>
      <c r="D25" s="44">
        <v>5</v>
      </c>
      <c r="E25" s="43">
        <v>4.7</v>
      </c>
      <c r="F25" s="58">
        <v>5</v>
      </c>
      <c r="G25" s="77">
        <v>1</v>
      </c>
      <c r="H25" s="54">
        <v>2.2999999999999998</v>
      </c>
      <c r="I25" s="54">
        <v>4</v>
      </c>
      <c r="J25" s="72">
        <v>1</v>
      </c>
      <c r="K25" s="55">
        <v>5</v>
      </c>
      <c r="L25" s="55">
        <v>4.5999999999999996</v>
      </c>
      <c r="M25" s="96">
        <v>0</v>
      </c>
      <c r="N25" s="62">
        <v>4</v>
      </c>
      <c r="O25" s="49">
        <f t="shared" si="1"/>
        <v>4.8499999999999996</v>
      </c>
      <c r="P25" s="50">
        <f t="shared" si="2"/>
        <v>3</v>
      </c>
      <c r="Q25" s="42">
        <f t="shared" si="3"/>
        <v>2.4333333333333331</v>
      </c>
      <c r="R25" s="41">
        <f t="shared" si="4"/>
        <v>3.1999999999999997</v>
      </c>
      <c r="S25" s="89">
        <f t="shared" si="0"/>
        <v>3.496666666666667</v>
      </c>
    </row>
    <row r="26" spans="1:23" x14ac:dyDescent="0.25">
      <c r="A26" s="8">
        <v>18</v>
      </c>
      <c r="B26" s="5" t="s">
        <v>48</v>
      </c>
      <c r="C26" s="4" t="s">
        <v>3</v>
      </c>
      <c r="D26" s="44">
        <v>3.8</v>
      </c>
      <c r="E26" s="76">
        <v>2</v>
      </c>
      <c r="F26" s="58">
        <v>4.4000000000000004</v>
      </c>
      <c r="G26" s="77">
        <v>1</v>
      </c>
      <c r="H26" s="54">
        <v>2.2999999999999998</v>
      </c>
      <c r="I26" s="54">
        <v>4</v>
      </c>
      <c r="J26" s="72">
        <v>1</v>
      </c>
      <c r="K26" s="55">
        <v>5</v>
      </c>
      <c r="L26" s="55">
        <v>4.5999999999999996</v>
      </c>
      <c r="M26" s="96">
        <v>2</v>
      </c>
      <c r="N26" s="62">
        <v>4</v>
      </c>
      <c r="O26" s="49">
        <f t="shared" si="1"/>
        <v>2.9</v>
      </c>
      <c r="P26" s="50">
        <f t="shared" si="2"/>
        <v>2.7</v>
      </c>
      <c r="Q26" s="42">
        <f t="shared" si="3"/>
        <v>2.4333333333333331</v>
      </c>
      <c r="R26" s="41">
        <f t="shared" si="4"/>
        <v>3.8666666666666667</v>
      </c>
      <c r="S26" s="89">
        <f t="shared" si="0"/>
        <v>3.1800000000000006</v>
      </c>
    </row>
    <row r="27" spans="1:23" x14ac:dyDescent="0.25">
      <c r="A27" s="8">
        <v>19</v>
      </c>
      <c r="B27" s="5" t="s">
        <v>33</v>
      </c>
      <c r="C27" s="4" t="s">
        <v>32</v>
      </c>
      <c r="D27" s="44">
        <v>5</v>
      </c>
      <c r="E27" s="43">
        <v>4.4000000000000004</v>
      </c>
      <c r="F27" s="58">
        <v>5</v>
      </c>
      <c r="G27" s="48">
        <v>5</v>
      </c>
      <c r="H27" s="54">
        <v>4</v>
      </c>
      <c r="I27" s="54">
        <v>4.7</v>
      </c>
      <c r="J27" s="54">
        <v>4</v>
      </c>
      <c r="K27" s="55">
        <v>5</v>
      </c>
      <c r="L27" s="55">
        <v>4.9000000000000004</v>
      </c>
      <c r="M27" s="96">
        <v>1</v>
      </c>
      <c r="N27" s="62">
        <v>4.5</v>
      </c>
      <c r="O27" s="49">
        <f t="shared" si="1"/>
        <v>4.7</v>
      </c>
      <c r="P27" s="50">
        <f t="shared" si="2"/>
        <v>5</v>
      </c>
      <c r="Q27" s="42">
        <f t="shared" si="3"/>
        <v>4.2333333333333334</v>
      </c>
      <c r="R27" s="41">
        <f t="shared" si="4"/>
        <v>3.6333333333333333</v>
      </c>
      <c r="S27" s="60">
        <f t="shared" si="0"/>
        <v>4.4133333333333331</v>
      </c>
    </row>
    <row r="28" spans="1:23" x14ac:dyDescent="0.25">
      <c r="A28" s="8">
        <v>20</v>
      </c>
      <c r="B28" s="5" t="s">
        <v>36</v>
      </c>
      <c r="C28" s="4" t="s">
        <v>34</v>
      </c>
      <c r="D28" s="44">
        <v>3.5</v>
      </c>
      <c r="E28" s="43">
        <v>4.8</v>
      </c>
      <c r="F28" s="58">
        <v>4.7</v>
      </c>
      <c r="G28" s="58">
        <v>5</v>
      </c>
      <c r="H28" s="54">
        <v>2</v>
      </c>
      <c r="I28" s="54">
        <v>4</v>
      </c>
      <c r="J28" s="54">
        <v>4.4000000000000004</v>
      </c>
      <c r="K28" s="55">
        <v>5</v>
      </c>
      <c r="L28" s="55">
        <v>4.5999999999999996</v>
      </c>
      <c r="M28" s="96">
        <v>0</v>
      </c>
      <c r="N28" s="62">
        <v>4.5</v>
      </c>
      <c r="O28" s="49">
        <f t="shared" si="1"/>
        <v>4.1500000000000004</v>
      </c>
      <c r="P28" s="50">
        <f t="shared" si="2"/>
        <v>4.8499999999999996</v>
      </c>
      <c r="Q28" s="42">
        <f t="shared" si="3"/>
        <v>3.4666666666666668</v>
      </c>
      <c r="R28" s="41">
        <f t="shared" si="4"/>
        <v>3.1999999999999997</v>
      </c>
      <c r="S28" s="60">
        <f t="shared" si="0"/>
        <v>4.0333333333333332</v>
      </c>
    </row>
    <row r="29" spans="1:23" x14ac:dyDescent="0.25">
      <c r="A29" s="8">
        <v>21</v>
      </c>
      <c r="B29" s="56" t="s">
        <v>102</v>
      </c>
      <c r="C29" s="57" t="s">
        <v>3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49">
        <f t="shared" si="1"/>
        <v>0</v>
      </c>
      <c r="P29" s="50">
        <f t="shared" si="2"/>
        <v>0</v>
      </c>
      <c r="Q29" s="42">
        <f t="shared" si="3"/>
        <v>0</v>
      </c>
      <c r="R29" s="41">
        <f t="shared" si="4"/>
        <v>0</v>
      </c>
      <c r="S29" s="89">
        <f t="shared" si="0"/>
        <v>0</v>
      </c>
    </row>
    <row r="30" spans="1:23" x14ac:dyDescent="0.25">
      <c r="A30" s="8">
        <v>22</v>
      </c>
      <c r="B30" s="5" t="s">
        <v>7</v>
      </c>
      <c r="C30" s="4" t="s">
        <v>5</v>
      </c>
      <c r="D30" s="44">
        <v>4.5</v>
      </c>
      <c r="E30" s="73">
        <v>0</v>
      </c>
      <c r="F30" s="78">
        <v>0</v>
      </c>
      <c r="G30" s="77">
        <v>1</v>
      </c>
      <c r="H30" s="54">
        <v>3.3</v>
      </c>
      <c r="I30" s="54">
        <v>4.4000000000000004</v>
      </c>
      <c r="J30" s="72">
        <v>1</v>
      </c>
      <c r="K30" s="55">
        <v>4.4000000000000004</v>
      </c>
      <c r="L30" s="55">
        <v>3.5</v>
      </c>
      <c r="M30" s="96">
        <v>0</v>
      </c>
      <c r="N30" s="62">
        <v>4</v>
      </c>
      <c r="O30" s="49">
        <f t="shared" si="1"/>
        <v>2.25</v>
      </c>
      <c r="P30" s="50">
        <f t="shared" si="2"/>
        <v>0.5</v>
      </c>
      <c r="Q30" s="42">
        <f t="shared" si="3"/>
        <v>2.9</v>
      </c>
      <c r="R30" s="41">
        <f t="shared" si="4"/>
        <v>2.6333333333333333</v>
      </c>
      <c r="S30" s="89">
        <f t="shared" si="0"/>
        <v>2.4566666666666666</v>
      </c>
    </row>
    <row r="31" spans="1:23" x14ac:dyDescent="0.25">
      <c r="A31" s="8">
        <v>23</v>
      </c>
      <c r="B31" s="5" t="s">
        <v>4</v>
      </c>
      <c r="C31" s="4" t="s">
        <v>3</v>
      </c>
      <c r="D31" s="44">
        <v>4.5</v>
      </c>
      <c r="E31" s="44">
        <v>4.8</v>
      </c>
      <c r="F31" s="78">
        <v>0</v>
      </c>
      <c r="G31" s="48">
        <v>4.7</v>
      </c>
      <c r="H31" s="54">
        <v>4.7</v>
      </c>
      <c r="I31" s="72">
        <v>0</v>
      </c>
      <c r="J31" s="54">
        <v>4</v>
      </c>
      <c r="K31" s="55">
        <v>4.8</v>
      </c>
      <c r="L31" s="55">
        <v>4.7</v>
      </c>
      <c r="M31" s="55">
        <v>2.2000000000000002</v>
      </c>
      <c r="N31" s="62">
        <v>4</v>
      </c>
      <c r="O31" s="49">
        <f t="shared" si="1"/>
        <v>4.6500000000000004</v>
      </c>
      <c r="P31" s="50">
        <f t="shared" si="2"/>
        <v>2.35</v>
      </c>
      <c r="Q31" s="42">
        <f t="shared" si="3"/>
        <v>2.9</v>
      </c>
      <c r="R31" s="41">
        <f t="shared" si="4"/>
        <v>3.9</v>
      </c>
      <c r="S31" s="60">
        <f t="shared" si="0"/>
        <v>3.56</v>
      </c>
    </row>
    <row r="32" spans="1:23" x14ac:dyDescent="0.25">
      <c r="A32" s="8">
        <v>24</v>
      </c>
      <c r="B32" s="5" t="s">
        <v>38</v>
      </c>
      <c r="C32" s="4" t="s">
        <v>34</v>
      </c>
      <c r="D32" s="73">
        <v>0</v>
      </c>
      <c r="E32" s="44">
        <v>4.7</v>
      </c>
      <c r="F32" s="58">
        <v>5</v>
      </c>
      <c r="G32" s="77">
        <v>1</v>
      </c>
      <c r="H32" s="54">
        <v>2.8</v>
      </c>
      <c r="I32" s="54">
        <v>4</v>
      </c>
      <c r="J32" s="72">
        <v>0</v>
      </c>
      <c r="K32" s="55">
        <v>5</v>
      </c>
      <c r="L32" s="55">
        <v>4.7</v>
      </c>
      <c r="M32" s="55">
        <v>1</v>
      </c>
      <c r="N32" s="62">
        <v>4</v>
      </c>
      <c r="O32" s="49">
        <f t="shared" si="1"/>
        <v>2.35</v>
      </c>
      <c r="P32" s="50">
        <f t="shared" si="2"/>
        <v>3</v>
      </c>
      <c r="Q32" s="42">
        <f t="shared" si="3"/>
        <v>2.2666666666666666</v>
      </c>
      <c r="R32" s="41">
        <f t="shared" si="4"/>
        <v>3.5666666666666664</v>
      </c>
      <c r="S32" s="89">
        <f t="shared" si="0"/>
        <v>3.0366666666666666</v>
      </c>
    </row>
    <row r="33" spans="1:20" x14ac:dyDescent="0.25">
      <c r="A33" s="8">
        <v>25</v>
      </c>
      <c r="B33" s="5" t="s">
        <v>45</v>
      </c>
      <c r="C33" s="4" t="s">
        <v>3</v>
      </c>
      <c r="D33" s="44">
        <v>5</v>
      </c>
      <c r="E33" s="73">
        <v>0</v>
      </c>
      <c r="F33" s="58">
        <v>4.5</v>
      </c>
      <c r="G33" s="48">
        <v>5</v>
      </c>
      <c r="H33" s="54">
        <v>4.2</v>
      </c>
      <c r="I33" s="54">
        <v>4.5</v>
      </c>
      <c r="J33" s="54">
        <v>4.4000000000000004</v>
      </c>
      <c r="K33" s="55">
        <v>4.9000000000000004</v>
      </c>
      <c r="L33" s="55">
        <v>4.5</v>
      </c>
      <c r="M33" s="55">
        <v>2.2000000000000002</v>
      </c>
      <c r="N33" s="62">
        <v>4.5</v>
      </c>
      <c r="O33" s="49">
        <f t="shared" si="1"/>
        <v>2.5</v>
      </c>
      <c r="P33" s="50">
        <f t="shared" si="2"/>
        <v>4.75</v>
      </c>
      <c r="Q33" s="42">
        <f t="shared" si="3"/>
        <v>4.3666666666666663</v>
      </c>
      <c r="R33" s="41">
        <f t="shared" si="4"/>
        <v>3.8666666666666671</v>
      </c>
      <c r="S33" s="60">
        <f t="shared" si="0"/>
        <v>3.996666666666667</v>
      </c>
    </row>
    <row r="34" spans="1:20" x14ac:dyDescent="0.25">
      <c r="A34" s="8">
        <v>26</v>
      </c>
      <c r="B34" s="6" t="s">
        <v>79</v>
      </c>
      <c r="C34" s="7" t="s">
        <v>13</v>
      </c>
      <c r="D34" s="44">
        <v>4.7</v>
      </c>
      <c r="E34" s="44">
        <v>4.8</v>
      </c>
      <c r="F34" s="58">
        <v>5</v>
      </c>
      <c r="G34" s="48">
        <v>4.8</v>
      </c>
      <c r="H34" s="54">
        <v>2.8</v>
      </c>
      <c r="I34" s="54">
        <v>4.2</v>
      </c>
      <c r="J34" s="54">
        <v>4.3</v>
      </c>
      <c r="K34" s="55">
        <v>4</v>
      </c>
      <c r="L34" s="55">
        <v>3.3</v>
      </c>
      <c r="M34" s="96">
        <v>0</v>
      </c>
      <c r="N34" s="62">
        <v>4.5</v>
      </c>
      <c r="O34" s="49">
        <f t="shared" si="1"/>
        <v>4.75</v>
      </c>
      <c r="P34" s="50">
        <f t="shared" si="2"/>
        <v>4.9000000000000004</v>
      </c>
      <c r="Q34" s="42">
        <f t="shared" si="3"/>
        <v>3.7666666666666671</v>
      </c>
      <c r="R34" s="41">
        <f t="shared" si="4"/>
        <v>2.4333333333333331</v>
      </c>
      <c r="S34" s="60">
        <f t="shared" si="0"/>
        <v>4.07</v>
      </c>
    </row>
    <row r="35" spans="1:20" x14ac:dyDescent="0.25">
      <c r="B35" s="61"/>
      <c r="C35" s="79"/>
      <c r="D35" s="80"/>
      <c r="E35" s="81"/>
      <c r="F35" s="81"/>
      <c r="G35" s="82"/>
      <c r="H35" s="80"/>
      <c r="I35" s="80"/>
      <c r="J35" s="82"/>
      <c r="K35" s="82"/>
      <c r="L35" s="82"/>
      <c r="M35" s="82"/>
      <c r="N35" s="82"/>
      <c r="O35" s="83"/>
      <c r="P35" s="83"/>
      <c r="Q35" s="84"/>
      <c r="R35" s="84"/>
      <c r="S35" s="85"/>
      <c r="T35" s="86"/>
    </row>
    <row r="36" spans="1:20" x14ac:dyDescent="0.25">
      <c r="B36" s="61"/>
      <c r="C36" s="79"/>
      <c r="D36" s="80"/>
      <c r="E36" s="81"/>
      <c r="F36" s="81"/>
      <c r="G36" s="82"/>
      <c r="H36" s="80"/>
      <c r="I36" s="80"/>
      <c r="J36" s="82"/>
      <c r="K36" s="82"/>
      <c r="L36" s="82"/>
      <c r="M36" s="82"/>
      <c r="N36" s="82"/>
      <c r="O36" s="83"/>
      <c r="P36" s="83"/>
      <c r="Q36" s="84"/>
      <c r="R36" s="84"/>
      <c r="S36" s="85"/>
      <c r="T36" s="86"/>
    </row>
    <row r="37" spans="1:20" x14ac:dyDescent="0.25">
      <c r="A37" s="102" t="s">
        <v>125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</row>
    <row r="39" spans="1:20" x14ac:dyDescent="0.25">
      <c r="A39">
        <v>1</v>
      </c>
      <c r="B39" s="6" t="s">
        <v>119</v>
      </c>
      <c r="C39" s="4" t="s">
        <v>3</v>
      </c>
      <c r="D39" s="44">
        <v>5</v>
      </c>
      <c r="E39" s="73">
        <v>0</v>
      </c>
      <c r="F39" s="48">
        <v>4.3</v>
      </c>
      <c r="G39" s="77">
        <v>0</v>
      </c>
      <c r="H39" s="54">
        <v>3.8</v>
      </c>
      <c r="I39" s="54">
        <v>3.8</v>
      </c>
      <c r="J39" s="72">
        <v>0</v>
      </c>
      <c r="K39" s="55">
        <v>4.5</v>
      </c>
      <c r="L39" s="55">
        <v>4</v>
      </c>
      <c r="M39" s="55">
        <v>2.2000000000000002</v>
      </c>
      <c r="N39" s="62">
        <v>4</v>
      </c>
      <c r="O39" s="49">
        <v>2.5</v>
      </c>
      <c r="P39" s="50">
        <v>2.15</v>
      </c>
      <c r="Q39" s="42">
        <v>2.5333333333333332</v>
      </c>
      <c r="R39" s="41">
        <v>3.5666666666666664</v>
      </c>
      <c r="S39" s="89">
        <v>2.95</v>
      </c>
    </row>
    <row r="40" spans="1:20" x14ac:dyDescent="0.25">
      <c r="A40">
        <v>2</v>
      </c>
      <c r="B40" s="5" t="s">
        <v>93</v>
      </c>
      <c r="C40" s="4" t="s">
        <v>25</v>
      </c>
      <c r="D40" s="44">
        <v>3.8</v>
      </c>
      <c r="E40" s="73">
        <v>0</v>
      </c>
      <c r="F40" s="48">
        <v>4.4000000000000004</v>
      </c>
      <c r="G40" s="77">
        <v>0</v>
      </c>
      <c r="H40" s="54">
        <v>2</v>
      </c>
      <c r="I40" s="54">
        <v>4</v>
      </c>
      <c r="J40" s="72">
        <v>0</v>
      </c>
      <c r="K40" s="55">
        <v>4.8</v>
      </c>
      <c r="L40" s="55">
        <v>4.5999999999999996</v>
      </c>
      <c r="M40" s="55">
        <v>2.2000000000000002</v>
      </c>
      <c r="N40" s="62">
        <v>4</v>
      </c>
      <c r="O40" s="49">
        <v>1.9</v>
      </c>
      <c r="P40" s="50">
        <v>2.2000000000000002</v>
      </c>
      <c r="Q40" s="42">
        <v>2</v>
      </c>
      <c r="R40" s="41">
        <v>3.8666666666666658</v>
      </c>
      <c r="S40" s="89">
        <v>2.7933333333333334</v>
      </c>
    </row>
    <row r="41" spans="1:20" x14ac:dyDescent="0.25">
      <c r="A41">
        <v>3</v>
      </c>
      <c r="B41" s="6" t="s">
        <v>122</v>
      </c>
      <c r="C41" s="7" t="s">
        <v>25</v>
      </c>
      <c r="D41" s="44">
        <v>3.5</v>
      </c>
      <c r="E41" s="76">
        <v>0</v>
      </c>
      <c r="F41" s="48">
        <v>3.5</v>
      </c>
      <c r="G41" s="48">
        <v>5</v>
      </c>
      <c r="H41" s="72">
        <v>0</v>
      </c>
      <c r="I41" s="54">
        <v>4.5</v>
      </c>
      <c r="J41" s="54">
        <v>4.5</v>
      </c>
      <c r="K41" s="55">
        <v>4.7</v>
      </c>
      <c r="L41" s="55">
        <v>4.5</v>
      </c>
      <c r="M41" s="96">
        <v>0</v>
      </c>
      <c r="N41" s="62">
        <v>4.4000000000000004</v>
      </c>
      <c r="O41" s="49">
        <f t="shared" ref="O41" si="5">(D41+E41)/2</f>
        <v>1.75</v>
      </c>
      <c r="P41" s="50">
        <f t="shared" ref="P41" si="6">(F41+G41)/2</f>
        <v>4.25</v>
      </c>
      <c r="Q41" s="42">
        <f t="shared" ref="Q41" si="7">(H41+I41+J41)/3</f>
        <v>3</v>
      </c>
      <c r="R41" s="41">
        <f t="shared" ref="R41" si="8">(K41+L41+M41)/3</f>
        <v>3.0666666666666664</v>
      </c>
      <c r="S41" s="89">
        <f t="shared" ref="S41" si="9">SUM(N41:R41)/5</f>
        <v>3.2933333333333339</v>
      </c>
    </row>
    <row r="42" spans="1:20" x14ac:dyDescent="0.25">
      <c r="A42">
        <v>4</v>
      </c>
      <c r="B42" s="5" t="s">
        <v>47</v>
      </c>
      <c r="C42" s="4" t="s">
        <v>3</v>
      </c>
      <c r="D42" s="44">
        <v>4.5</v>
      </c>
      <c r="E42" s="73">
        <v>0</v>
      </c>
      <c r="F42" s="78">
        <v>0</v>
      </c>
      <c r="G42" s="77">
        <v>0</v>
      </c>
      <c r="H42" s="54">
        <v>4.4000000000000004</v>
      </c>
      <c r="I42" s="54">
        <v>4.4000000000000004</v>
      </c>
      <c r="J42" s="72">
        <v>0</v>
      </c>
      <c r="K42" s="55">
        <v>4.8</v>
      </c>
      <c r="L42" s="55">
        <v>4.7</v>
      </c>
      <c r="M42" s="55">
        <v>1</v>
      </c>
      <c r="N42" s="62">
        <v>4</v>
      </c>
      <c r="O42" s="49">
        <v>2.25</v>
      </c>
      <c r="P42" s="50">
        <v>0</v>
      </c>
      <c r="Q42" s="42">
        <v>2.9333333333333336</v>
      </c>
      <c r="R42" s="41">
        <v>3.5</v>
      </c>
      <c r="S42" s="89">
        <v>2.5366666666666666</v>
      </c>
    </row>
    <row r="43" spans="1:20" x14ac:dyDescent="0.25">
      <c r="A43">
        <v>5</v>
      </c>
      <c r="B43" s="6" t="s">
        <v>74</v>
      </c>
      <c r="C43" s="7" t="s">
        <v>3</v>
      </c>
      <c r="D43" s="44">
        <v>4.8</v>
      </c>
      <c r="E43" s="73">
        <v>0</v>
      </c>
      <c r="F43" s="58">
        <v>4.3</v>
      </c>
      <c r="G43" s="77">
        <v>0</v>
      </c>
      <c r="H43" s="54">
        <v>4.7</v>
      </c>
      <c r="I43" s="54">
        <v>3.8</v>
      </c>
      <c r="J43" s="72">
        <v>0</v>
      </c>
      <c r="K43" s="55">
        <v>4.7</v>
      </c>
      <c r="L43" s="55">
        <v>4.4000000000000004</v>
      </c>
      <c r="M43" s="55">
        <v>1</v>
      </c>
      <c r="N43" s="62">
        <v>4</v>
      </c>
      <c r="O43" s="49">
        <v>2.4</v>
      </c>
      <c r="P43" s="50">
        <v>2.15</v>
      </c>
      <c r="Q43" s="42">
        <v>2.8333333333333335</v>
      </c>
      <c r="R43" s="41">
        <v>3.3666666666666671</v>
      </c>
      <c r="S43" s="89">
        <v>2.95</v>
      </c>
    </row>
    <row r="44" spans="1:20" x14ac:dyDescent="0.25">
      <c r="A44">
        <v>6</v>
      </c>
      <c r="B44" s="5" t="s">
        <v>61</v>
      </c>
      <c r="C44" s="4" t="s">
        <v>34</v>
      </c>
      <c r="D44" s="44">
        <v>5</v>
      </c>
      <c r="E44" s="43">
        <v>4.7</v>
      </c>
      <c r="F44" s="58">
        <v>5</v>
      </c>
      <c r="G44" s="77">
        <v>0</v>
      </c>
      <c r="H44" s="54">
        <v>2.2999999999999998</v>
      </c>
      <c r="I44" s="54">
        <v>4</v>
      </c>
      <c r="J44" s="72">
        <v>0</v>
      </c>
      <c r="K44" s="55">
        <v>5</v>
      </c>
      <c r="L44" s="55">
        <v>4.5999999999999996</v>
      </c>
      <c r="M44" s="96">
        <v>0</v>
      </c>
      <c r="N44" s="62">
        <v>4</v>
      </c>
      <c r="O44" s="49">
        <v>4.8499999999999996</v>
      </c>
      <c r="P44" s="50">
        <v>2.5</v>
      </c>
      <c r="Q44" s="42">
        <v>2.1</v>
      </c>
      <c r="R44" s="41">
        <v>3.1999999999999997</v>
      </c>
      <c r="S44" s="89">
        <v>3.3299999999999996</v>
      </c>
    </row>
    <row r="45" spans="1:20" x14ac:dyDescent="0.25">
      <c r="A45">
        <v>7</v>
      </c>
      <c r="B45" s="5" t="s">
        <v>48</v>
      </c>
      <c r="C45" s="4" t="s">
        <v>3</v>
      </c>
      <c r="D45" s="44">
        <v>3.8</v>
      </c>
      <c r="E45" s="76">
        <v>0</v>
      </c>
      <c r="F45" s="58">
        <v>4.4000000000000004</v>
      </c>
      <c r="G45" s="77">
        <v>0</v>
      </c>
      <c r="H45" s="54">
        <v>2.2999999999999998</v>
      </c>
      <c r="I45" s="54">
        <v>4</v>
      </c>
      <c r="J45" s="72">
        <v>0</v>
      </c>
      <c r="K45" s="55">
        <v>5</v>
      </c>
      <c r="L45" s="55">
        <v>4.5999999999999996</v>
      </c>
      <c r="M45" s="96">
        <v>0</v>
      </c>
      <c r="N45" s="62">
        <v>4</v>
      </c>
      <c r="O45" s="49">
        <v>1.9</v>
      </c>
      <c r="P45" s="50">
        <v>2.2000000000000002</v>
      </c>
      <c r="Q45" s="42">
        <v>2.1</v>
      </c>
      <c r="R45" s="41">
        <v>3.1999999999999997</v>
      </c>
      <c r="S45" s="89">
        <v>2.68</v>
      </c>
    </row>
    <row r="46" spans="1:20" x14ac:dyDescent="0.25">
      <c r="A46">
        <v>8</v>
      </c>
      <c r="B46" s="5" t="s">
        <v>7</v>
      </c>
      <c r="C46" s="4" t="s">
        <v>5</v>
      </c>
      <c r="D46" s="44">
        <v>4.5</v>
      </c>
      <c r="E46" s="73">
        <v>0</v>
      </c>
      <c r="F46" s="78">
        <v>0</v>
      </c>
      <c r="G46" s="77">
        <v>0</v>
      </c>
      <c r="H46" s="54">
        <v>3.3</v>
      </c>
      <c r="I46" s="54">
        <v>4.4000000000000004</v>
      </c>
      <c r="J46" s="72">
        <v>0</v>
      </c>
      <c r="K46" s="55">
        <v>4.4000000000000004</v>
      </c>
      <c r="L46" s="55">
        <v>3.5</v>
      </c>
      <c r="M46" s="96">
        <v>0</v>
      </c>
      <c r="N46" s="62">
        <v>4</v>
      </c>
      <c r="O46" s="49">
        <v>2.25</v>
      </c>
      <c r="P46" s="50">
        <v>0</v>
      </c>
      <c r="Q46" s="42">
        <v>2.5666666666666669</v>
      </c>
      <c r="R46" s="41">
        <v>2.6333333333333333</v>
      </c>
      <c r="S46" s="89">
        <v>2.29</v>
      </c>
    </row>
    <row r="47" spans="1:20" x14ac:dyDescent="0.25">
      <c r="A47">
        <v>9</v>
      </c>
      <c r="B47" s="5" t="s">
        <v>38</v>
      </c>
      <c r="C47" s="4" t="s">
        <v>34</v>
      </c>
      <c r="D47" s="73">
        <v>0</v>
      </c>
      <c r="E47" s="44">
        <v>4.7</v>
      </c>
      <c r="F47" s="58">
        <v>5</v>
      </c>
      <c r="G47" s="77">
        <v>0</v>
      </c>
      <c r="H47" s="54">
        <v>2.8</v>
      </c>
      <c r="I47" s="54">
        <v>4</v>
      </c>
      <c r="J47" s="72">
        <v>0</v>
      </c>
      <c r="K47" s="55">
        <v>5</v>
      </c>
      <c r="L47" s="55">
        <v>4.7</v>
      </c>
      <c r="M47" s="55">
        <v>1</v>
      </c>
      <c r="N47" s="62">
        <v>4</v>
      </c>
      <c r="O47" s="49">
        <v>2.35</v>
      </c>
      <c r="P47" s="50">
        <v>2.5</v>
      </c>
      <c r="Q47" s="42">
        <v>2.2666666666666666</v>
      </c>
      <c r="R47" s="41">
        <v>3.5666666666666664</v>
      </c>
      <c r="S47" s="89">
        <v>2.9366666666666665</v>
      </c>
    </row>
    <row r="48" spans="1:20" x14ac:dyDescent="0.25">
      <c r="A48">
        <v>10</v>
      </c>
      <c r="B48" s="56" t="s">
        <v>46</v>
      </c>
      <c r="C48" s="57" t="s">
        <v>3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49">
        <v>0</v>
      </c>
      <c r="P48" s="50">
        <v>0</v>
      </c>
      <c r="Q48" s="42">
        <v>0</v>
      </c>
      <c r="R48" s="41">
        <v>0</v>
      </c>
      <c r="S48" s="89">
        <v>0</v>
      </c>
    </row>
    <row r="49" spans="1:19" x14ac:dyDescent="0.25">
      <c r="A49">
        <v>11</v>
      </c>
      <c r="B49" s="56" t="s">
        <v>102</v>
      </c>
      <c r="C49" s="57" t="s">
        <v>3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71">
        <v>0</v>
      </c>
      <c r="M49" s="71">
        <v>0</v>
      </c>
      <c r="N49" s="71">
        <v>0</v>
      </c>
      <c r="O49" s="49">
        <v>0</v>
      </c>
      <c r="P49" s="50">
        <v>0</v>
      </c>
      <c r="Q49" s="42">
        <v>0</v>
      </c>
      <c r="R49" s="41">
        <v>0</v>
      </c>
      <c r="S49" s="89">
        <v>0</v>
      </c>
    </row>
  </sheetData>
  <sortState ref="B9:U34">
    <sortCondition ref="B9:B34"/>
  </sortState>
  <mergeCells count="8">
    <mergeCell ref="A37:S37"/>
    <mergeCell ref="D7:M7"/>
    <mergeCell ref="N7:R7"/>
    <mergeCell ref="A1:S1"/>
    <mergeCell ref="A2:S2"/>
    <mergeCell ref="A3:S3"/>
    <mergeCell ref="A4:S4"/>
    <mergeCell ref="A5:S5"/>
  </mergeCells>
  <pageMargins left="0.70866141732283472" right="0.39370078740157483" top="0.74803149606299213" bottom="0.74803149606299213" header="0" footer="0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Grupo 1 Asis</vt:lpstr>
      <vt:lpstr>Grupo 2 Asis</vt:lpstr>
      <vt:lpstr>Grupo 3 Asis</vt:lpstr>
      <vt:lpstr>Grupo 1 Notas</vt:lpstr>
      <vt:lpstr>Grupo 2 Notas</vt:lpstr>
      <vt:lpstr>Grupo 3 Notas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2</dc:creator>
  <cp:lastModifiedBy>Kevin</cp:lastModifiedBy>
  <cp:lastPrinted>2011-03-18T21:55:41Z</cp:lastPrinted>
  <dcterms:created xsi:type="dcterms:W3CDTF">2011-01-20T19:56:44Z</dcterms:created>
  <dcterms:modified xsi:type="dcterms:W3CDTF">2011-11-21T01:25:54Z</dcterms:modified>
</cp:coreProperties>
</file>