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480" windowHeight="7110" activeTab="2"/>
  </bookViews>
  <sheets>
    <sheet name="Grupo 1 Asis" sheetId="5" r:id="rId1"/>
    <sheet name="Grupo 2 Asis" sheetId="7" r:id="rId2"/>
    <sheet name="Grupo 1 Notas" sheetId="8" r:id="rId3"/>
    <sheet name="Grupo 2 Notas" sheetId="10" r:id="rId4"/>
  </sheets>
  <calcPr calcId="144525"/>
  <fileRecoveryPr autoRecover="0"/>
</workbook>
</file>

<file path=xl/calcChain.xml><?xml version="1.0" encoding="utf-8"?>
<calcChain xmlns="http://schemas.openxmlformats.org/spreadsheetml/2006/main">
  <c r="O10" i="8" l="1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9" i="8"/>
  <c r="L10" i="8"/>
  <c r="M10" i="8"/>
  <c r="L11" i="8"/>
  <c r="M11" i="8"/>
  <c r="L12" i="8"/>
  <c r="M12" i="8"/>
  <c r="L13" i="8"/>
  <c r="M13" i="8"/>
  <c r="L14" i="8"/>
  <c r="M14" i="8"/>
  <c r="L15" i="8"/>
  <c r="M15" i="8"/>
  <c r="L16" i="8"/>
  <c r="M16" i="8"/>
  <c r="L17" i="8"/>
  <c r="M17" i="8"/>
  <c r="L18" i="8"/>
  <c r="M18" i="8"/>
  <c r="L19" i="8"/>
  <c r="M19" i="8"/>
  <c r="L20" i="8"/>
  <c r="M20" i="8"/>
  <c r="L21" i="8"/>
  <c r="M21" i="8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29" i="8"/>
  <c r="M29" i="8"/>
  <c r="L30" i="8"/>
  <c r="M30" i="8"/>
  <c r="L31" i="8"/>
  <c r="M31" i="8"/>
  <c r="L32" i="8"/>
  <c r="M32" i="8"/>
  <c r="L33" i="8"/>
  <c r="M33" i="8"/>
  <c r="L34" i="8"/>
  <c r="M34" i="8"/>
  <c r="L35" i="8"/>
  <c r="M35" i="8"/>
  <c r="L36" i="8"/>
  <c r="M36" i="8"/>
  <c r="M9" i="8"/>
  <c r="L9" i="8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9" i="10"/>
  <c r="L10" i="10"/>
  <c r="M10" i="10"/>
  <c r="L11" i="10"/>
  <c r="M11" i="10"/>
  <c r="L12" i="10"/>
  <c r="M12" i="10"/>
  <c r="L13" i="10"/>
  <c r="M13" i="10"/>
  <c r="L14" i="10"/>
  <c r="M14" i="10"/>
  <c r="L15" i="10"/>
  <c r="M15" i="10"/>
  <c r="L16" i="10"/>
  <c r="M16" i="10"/>
  <c r="L17" i="10"/>
  <c r="M17" i="10"/>
  <c r="L18" i="10"/>
  <c r="M18" i="10"/>
  <c r="L19" i="10"/>
  <c r="M19" i="10"/>
  <c r="L20" i="10"/>
  <c r="M20" i="10"/>
  <c r="L21" i="10"/>
  <c r="M21" i="10"/>
  <c r="L22" i="10"/>
  <c r="M22" i="10"/>
  <c r="L23" i="10"/>
  <c r="M23" i="10"/>
  <c r="L24" i="10"/>
  <c r="M24" i="10"/>
  <c r="L25" i="10"/>
  <c r="M25" i="10"/>
  <c r="L26" i="10"/>
  <c r="M26" i="10"/>
  <c r="L27" i="10"/>
  <c r="M27" i="10"/>
  <c r="L28" i="10"/>
  <c r="M28" i="10"/>
  <c r="L29" i="10"/>
  <c r="M29" i="10"/>
  <c r="L30" i="10"/>
  <c r="M30" i="10"/>
  <c r="L31" i="10"/>
  <c r="M31" i="10"/>
  <c r="L32" i="10"/>
  <c r="M32" i="10"/>
  <c r="L33" i="10"/>
  <c r="M33" i="10"/>
  <c r="L34" i="10"/>
  <c r="M34" i="10"/>
  <c r="L35" i="10"/>
  <c r="M35" i="10"/>
  <c r="L36" i="10"/>
  <c r="M36" i="10"/>
  <c r="L37" i="10"/>
  <c r="M37" i="10"/>
  <c r="M9" i="10"/>
  <c r="L9" i="10"/>
  <c r="S9" i="5" l="1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8" i="5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N10" i="10"/>
  <c r="P10" i="10" s="1"/>
  <c r="N11" i="10"/>
  <c r="N12" i="10"/>
  <c r="P12" i="10" s="1"/>
  <c r="N13" i="10"/>
  <c r="P13" i="10"/>
  <c r="N14" i="10"/>
  <c r="P14" i="10"/>
  <c r="N15" i="10"/>
  <c r="N16" i="10"/>
  <c r="N17" i="10"/>
  <c r="P18" i="10"/>
  <c r="N18" i="10"/>
  <c r="N19" i="10"/>
  <c r="N20" i="10"/>
  <c r="P20" i="10"/>
  <c r="N21" i="10"/>
  <c r="N22" i="10"/>
  <c r="P22" i="10" s="1"/>
  <c r="N23" i="10"/>
  <c r="P23" i="10" s="1"/>
  <c r="N24" i="10"/>
  <c r="P24" i="10" s="1"/>
  <c r="N25" i="10"/>
  <c r="N26" i="10"/>
  <c r="P26" i="10" s="1"/>
  <c r="N27" i="10"/>
  <c r="P27" i="10" s="1"/>
  <c r="N28" i="10"/>
  <c r="P28" i="10" s="1"/>
  <c r="N29" i="10"/>
  <c r="N30" i="10"/>
  <c r="N31" i="10"/>
  <c r="N32" i="10"/>
  <c r="P32" i="10" s="1"/>
  <c r="N33" i="10"/>
  <c r="N34" i="10"/>
  <c r="N35" i="10"/>
  <c r="P35" i="10" s="1"/>
  <c r="N36" i="10"/>
  <c r="N37" i="10"/>
  <c r="N10" i="8"/>
  <c r="P10" i="8" s="1"/>
  <c r="N11" i="8"/>
  <c r="P11" i="8" s="1"/>
  <c r="N12" i="8"/>
  <c r="N13" i="8"/>
  <c r="P13" i="8"/>
  <c r="N14" i="8"/>
  <c r="P14" i="8"/>
  <c r="N15" i="8"/>
  <c r="N16" i="8"/>
  <c r="P16" i="8" s="1"/>
  <c r="N17" i="8"/>
  <c r="N18" i="8"/>
  <c r="P18" i="8" s="1"/>
  <c r="N19" i="8"/>
  <c r="N20" i="8"/>
  <c r="P20" i="8" s="1"/>
  <c r="N21" i="8"/>
  <c r="N22" i="8"/>
  <c r="P22" i="8"/>
  <c r="N23" i="8"/>
  <c r="N24" i="8"/>
  <c r="P24" i="8" s="1"/>
  <c r="N25" i="8"/>
  <c r="N26" i="8"/>
  <c r="P26" i="8" s="1"/>
  <c r="N27" i="8"/>
  <c r="N28" i="8"/>
  <c r="P28" i="8" s="1"/>
  <c r="N29" i="8"/>
  <c r="N30" i="8"/>
  <c r="P30" i="8"/>
  <c r="N31" i="8"/>
  <c r="N32" i="8"/>
  <c r="P32" i="8" s="1"/>
  <c r="N33" i="8"/>
  <c r="N34" i="8"/>
  <c r="P34" i="8" s="1"/>
  <c r="N35" i="8"/>
  <c r="N36" i="8"/>
  <c r="P36" i="8" s="1"/>
  <c r="P27" i="8" l="1"/>
  <c r="P23" i="8"/>
  <c r="P19" i="8"/>
  <c r="P15" i="8"/>
  <c r="P12" i="8"/>
  <c r="P33" i="8"/>
  <c r="P25" i="8"/>
  <c r="P21" i="8"/>
  <c r="P17" i="8"/>
  <c r="P36" i="10"/>
  <c r="P30" i="10"/>
  <c r="P34" i="10"/>
  <c r="P16" i="10"/>
  <c r="P37" i="10"/>
  <c r="P33" i="10"/>
  <c r="P25" i="10"/>
  <c r="P21" i="10"/>
  <c r="P19" i="10"/>
  <c r="P17" i="10"/>
  <c r="P15" i="10"/>
  <c r="P35" i="8"/>
  <c r="P31" i="8"/>
  <c r="P29" i="8"/>
  <c r="P31" i="10"/>
  <c r="P29" i="10"/>
  <c r="P11" i="10"/>
  <c r="N9" i="10"/>
  <c r="N9" i="8" l="1"/>
  <c r="S8" i="7" l="1"/>
  <c r="B38" i="7" l="1"/>
  <c r="P9" i="10" l="1"/>
  <c r="P9" i="8"/>
</calcChain>
</file>

<file path=xl/sharedStrings.xml><?xml version="1.0" encoding="utf-8"?>
<sst xmlns="http://schemas.openxmlformats.org/spreadsheetml/2006/main" count="390" uniqueCount="124">
  <si>
    <t>No.</t>
  </si>
  <si>
    <t>NOMBRES Y APELLIDOS</t>
  </si>
  <si>
    <t>BLANDÓN GARCÍA CRISTIAN ALBERTO</t>
  </si>
  <si>
    <t>VIVAS BELTRÁN SEBASTIÁN</t>
  </si>
  <si>
    <t>RENDÓN VÉLEZ JUAN ESTEBAN</t>
  </si>
  <si>
    <t xml:space="preserve">VELÁSQUEZ USMA CAROLINA </t>
  </si>
  <si>
    <t>ECHEVERRI BEDOYA JUAN MANUEL</t>
  </si>
  <si>
    <t>DOCENTE DAMARIS MONTOYA OSPINA</t>
  </si>
  <si>
    <t>CANO COTRINO ESTEFANY YULISSA</t>
  </si>
  <si>
    <t>GALLEGO RIOS ALEX JOCSAN</t>
  </si>
  <si>
    <t>CARVAJAL ACEVEDO KATERINE</t>
  </si>
  <si>
    <t>ARIAS HERRERA JOSÉ ALEXIS</t>
  </si>
  <si>
    <t>RIVERA GUZMÁN JHOAN ALEXIS</t>
  </si>
  <si>
    <t>QUIROZ JIMÉNEZ LUIS FERNANDO</t>
  </si>
  <si>
    <t>MUÑOZ MUÑOZ ALEJANDRO</t>
  </si>
  <si>
    <t>MARÍN ISAZA JOSÉ ALEJANDRO</t>
  </si>
  <si>
    <t>MONSALVE MUÑOZ JOHAN CAMILO</t>
  </si>
  <si>
    <t>MORENO GUTIÉRREZ MICHELLE</t>
  </si>
  <si>
    <t>RIOS SUAREZ JOHAN SEBASTIÁN</t>
  </si>
  <si>
    <t>RIVERA VÁSQUEZ GUERIN STEWAR</t>
  </si>
  <si>
    <t>VIEDA VÉLEZ JUAN MATEO</t>
  </si>
  <si>
    <t>RIOS TORO DANIEL ESTEBAN</t>
  </si>
  <si>
    <t>HERNÁNDEZ RAMÍREZ YESENIA</t>
  </si>
  <si>
    <t>RODRÍGUEZ BRAVO DIEGO ALEXANDER</t>
  </si>
  <si>
    <t>CEBALLOS LONDOÑO FRANK JOHAN</t>
  </si>
  <si>
    <t>LARREA RIVERA SANDRA MILENA</t>
  </si>
  <si>
    <t>CORREA LOAIZA  CARLOS ALFREDO</t>
  </si>
  <si>
    <t>CASAS TORRES LUIS CARLOS</t>
  </si>
  <si>
    <t>BARRIENTOS OCHOA SANTIAGO</t>
  </si>
  <si>
    <t>INSTITUCIÓN EDUCATIVA COMERCIAL ANTONIO ROLDÁN BETANCUR</t>
  </si>
  <si>
    <t>ZAPATA GALLEGO WENDY VANESSA</t>
  </si>
  <si>
    <t>JARAMILLO SEPÚLVEDA JOSÉ DAVID</t>
  </si>
  <si>
    <t>AGUDELO ARBELÁEZ JULIAN DAVID</t>
  </si>
  <si>
    <t>MEJÍA MONSALVE CAMILO</t>
  </si>
  <si>
    <t>LOAIZA RUA BRYAN STIVEN</t>
  </si>
  <si>
    <t>MEDINA MIRA SERGIO ANDRÉS</t>
  </si>
  <si>
    <t>BETANCUR GARCÍA MARÍA ANDREA</t>
  </si>
  <si>
    <t>BETANCUR GARCÍA MARÍA ALEXANDRA</t>
  </si>
  <si>
    <t>CANO SUÁREZ DANIEL</t>
  </si>
  <si>
    <t>DIAZ NARVAEZ DANIEL JOHAN</t>
  </si>
  <si>
    <t>CAÑAS PALACIO DANIEL ESTEBAN</t>
  </si>
  <si>
    <t>LEUDO MENÉSES YURANI ANDREA</t>
  </si>
  <si>
    <t>VÉLEZ GALEANO STIVEN ALEXANDER</t>
  </si>
  <si>
    <t>VELÁSQUEZ LÓPEZ ESTIVEN ALEJANDRO</t>
  </si>
  <si>
    <t>FLÓREZ AVENDAÑO GERALDINE</t>
  </si>
  <si>
    <t>MUÑOZ MURILLO NATALIA ANDREA</t>
  </si>
  <si>
    <t>ACOSTA HERRERA SARA</t>
  </si>
  <si>
    <t>LLANOS PATIÑO ALEJANDRO</t>
  </si>
  <si>
    <t>ROJAS PÉREZ JUAN DAVID</t>
  </si>
  <si>
    <t>JARAMILLO SEPÚLVEDA SANTIAGO</t>
  </si>
  <si>
    <t>ZAPATA ZAPATA SEBASTIÁN</t>
  </si>
  <si>
    <t>ZAPATA MÚNERA JUAN SEBASTIÁN</t>
  </si>
  <si>
    <t>GRU</t>
  </si>
  <si>
    <t>SOTELO RODRIGUEZ JOHANN STIVEN</t>
  </si>
  <si>
    <t>GÓMEZ PATIÑO FELIPE</t>
  </si>
  <si>
    <t>CATAÑO MAZO GERALDÍN ALEJANDRA</t>
  </si>
  <si>
    <t>JARAMILLO IDARRAGA CINDY JOHANA</t>
  </si>
  <si>
    <t>AGUDELO ARIAS ANDRÉS JOVANNY</t>
  </si>
  <si>
    <t>*</t>
  </si>
  <si>
    <t>S</t>
  </si>
  <si>
    <t>INDISCIPLINA</t>
  </si>
  <si>
    <t>NO ENTRÓ A CLASE</t>
  </si>
  <si>
    <t>F</t>
  </si>
  <si>
    <t>R</t>
  </si>
  <si>
    <t>RETARDO</t>
  </si>
  <si>
    <t>DEMASIADO FACEBOOK</t>
  </si>
  <si>
    <t>VANEGAS AGUIRRE SARA MILDREY</t>
  </si>
  <si>
    <t>LOPEZ MONCADA YULI ALEJANDRA</t>
  </si>
  <si>
    <t>NM</t>
  </si>
  <si>
    <t>NO MATERIAL</t>
  </si>
  <si>
    <t>SUSPENDIDO</t>
  </si>
  <si>
    <t>Concepto</t>
  </si>
  <si>
    <t>D1</t>
  </si>
  <si>
    <t>D2</t>
  </si>
  <si>
    <t>D3</t>
  </si>
  <si>
    <t>D4</t>
  </si>
  <si>
    <t>PLA</t>
  </si>
  <si>
    <t>NOTAS DE SEGUIMIENTO</t>
  </si>
  <si>
    <t>DEFINIVAS PARCIALES</t>
  </si>
  <si>
    <t>DEF</t>
  </si>
  <si>
    <t>ABELLO BERMÚDEZ LUIS FELIPE</t>
  </si>
  <si>
    <t>U</t>
  </si>
  <si>
    <t>SIN UNIFORME</t>
  </si>
  <si>
    <t>IDÁRRAGA MUÑOZ  JENNYFER</t>
  </si>
  <si>
    <t>ML</t>
  </si>
  <si>
    <t>MAL USO DELA HERRAM</t>
  </si>
  <si>
    <t>TOT</t>
  </si>
  <si>
    <t>@</t>
  </si>
  <si>
    <t>INFORME POR CORREO</t>
  </si>
  <si>
    <t>J</t>
  </si>
  <si>
    <t>JUEGA</t>
  </si>
  <si>
    <t>11 2</t>
  </si>
  <si>
    <t>11 5</t>
  </si>
  <si>
    <t>11 4</t>
  </si>
  <si>
    <t>11 3</t>
  </si>
  <si>
    <t>11 1</t>
  </si>
  <si>
    <t>11 6</t>
  </si>
  <si>
    <t>11 7</t>
  </si>
  <si>
    <t>ALUMNOS MEDIA TÉCNICA EN SISTEMAS GRADO 11</t>
  </si>
  <si>
    <t>AÑO 2012</t>
  </si>
  <si>
    <t>SISTEMAS 11 GRUPO 2 (5 HORAS JUEVES, 2 HORAS VIERNES)</t>
  </si>
  <si>
    <t>SISTEMAS 11 GRUPO 1 (5 HORAS MARTES, 2 HORAS VIERNES)</t>
  </si>
  <si>
    <t>F3</t>
  </si>
  <si>
    <t>F9</t>
  </si>
  <si>
    <t>F10</t>
  </si>
  <si>
    <t>F14</t>
  </si>
  <si>
    <t>NW,NC</t>
  </si>
  <si>
    <t>F17</t>
  </si>
  <si>
    <t>F20</t>
  </si>
  <si>
    <t>F24</t>
  </si>
  <si>
    <t>2E</t>
  </si>
  <si>
    <t>F16</t>
  </si>
  <si>
    <t>F23</t>
  </si>
  <si>
    <t>Herramienta práctica mantenimiento</t>
  </si>
  <si>
    <t>Práctica de mantenimiento Roldán</t>
  </si>
  <si>
    <t>Informe prácita de mto</t>
  </si>
  <si>
    <t>Foro sobre ética laboral</t>
  </si>
  <si>
    <t>Blog entradas 7 a la 10</t>
  </si>
  <si>
    <t>Blog entradas 11 a la 15</t>
  </si>
  <si>
    <t>11 8</t>
  </si>
  <si>
    <t>F28</t>
  </si>
  <si>
    <t>FR</t>
  </si>
  <si>
    <t>M1</t>
  </si>
  <si>
    <t>Mapa mental 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</si>
</sst>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FF66FF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A7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5FF37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271A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/>
    <xf numFmtId="16" fontId="4" fillId="2" borderId="1" xfId="0" applyNumberFormat="1" applyFont="1" applyFill="1" applyBorder="1"/>
    <xf numFmtId="16" fontId="4" fillId="4" borderId="1" xfId="0" applyNumberFormat="1" applyFont="1" applyFill="1" applyBorder="1"/>
    <xf numFmtId="16" fontId="4" fillId="7" borderId="1" xfId="0" applyNumberFormat="1" applyFont="1" applyFill="1" applyBorder="1"/>
    <xf numFmtId="16" fontId="4" fillId="6" borderId="1" xfId="0" applyNumberFormat="1" applyFont="1" applyFill="1" applyBorder="1"/>
    <xf numFmtId="1" fontId="5" fillId="0" borderId="1" xfId="0" applyNumberFormat="1" applyFont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/>
    </xf>
    <xf numFmtId="16" fontId="4" fillId="5" borderId="1" xfId="0" applyNumberFormat="1" applyFont="1" applyFill="1" applyBorder="1"/>
    <xf numFmtId="0" fontId="3" fillId="0" borderId="0" xfId="0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1" fontId="8" fillId="0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11" fillId="1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64" fontId="7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Fill="1"/>
    <xf numFmtId="0" fontId="3" fillId="0" borderId="0" xfId="0" applyFont="1" applyFill="1" applyAlignment="1">
      <alignment horizontal="center"/>
    </xf>
    <xf numFmtId="1" fontId="8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11" borderId="1" xfId="0" applyFont="1" applyFill="1" applyBorder="1"/>
    <xf numFmtId="16" fontId="4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0" xfId="0" applyFont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7" fillId="9" borderId="1" xfId="0" applyNumberFormat="1" applyFont="1" applyFill="1" applyBorder="1"/>
    <xf numFmtId="164" fontId="7" fillId="3" borderId="1" xfId="0" applyNumberFormat="1" applyFont="1" applyFill="1" applyBorder="1"/>
    <xf numFmtId="0" fontId="14" fillId="0" borderId="1" xfId="0" applyFont="1" applyFill="1" applyBorder="1" applyAlignment="1">
      <alignment horizontal="center" vertical="center"/>
    </xf>
    <xf numFmtId="164" fontId="15" fillId="1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F7FA78"/>
      <color rgb="FF5FF371"/>
      <color rgb="FFCC271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S41"/>
  <sheetViews>
    <sheetView topLeftCell="A7" workbookViewId="0">
      <pane ySplit="1" topLeftCell="A17" activePane="bottomLeft" state="frozen"/>
      <selection activeCell="A7" sqref="A7"/>
      <selection pane="bottomLeft" activeCell="I36" sqref="I36"/>
    </sheetView>
  </sheetViews>
  <sheetFormatPr baseColWidth="10" defaultRowHeight="15" x14ac:dyDescent="0.25"/>
  <cols>
    <col min="1" max="1" width="3.7109375" customWidth="1"/>
    <col min="2" max="2" width="30.5703125" customWidth="1"/>
    <col min="3" max="3" width="4.5703125" customWidth="1"/>
    <col min="4" max="19" width="3.42578125" customWidth="1"/>
  </cols>
  <sheetData>
    <row r="1" spans="1:19" x14ac:dyDescent="0.25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x14ac:dyDescent="0.25">
      <c r="A2" s="67" t="s">
        <v>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x14ac:dyDescent="0.25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x14ac:dyDescent="0.25">
      <c r="A4" s="67" t="s">
        <v>99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x14ac:dyDescent="0.25">
      <c r="A5" s="67" t="s">
        <v>101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x14ac:dyDescent="0.25">
      <c r="F6" s="1"/>
    </row>
    <row r="7" spans="1:19" x14ac:dyDescent="0.25">
      <c r="A7" s="2" t="s">
        <v>0</v>
      </c>
      <c r="B7" s="2" t="s">
        <v>1</v>
      </c>
      <c r="C7" s="14" t="s">
        <v>52</v>
      </c>
      <c r="D7" s="9" t="s">
        <v>102</v>
      </c>
      <c r="E7" s="9" t="s">
        <v>104</v>
      </c>
      <c r="F7" s="9" t="s">
        <v>105</v>
      </c>
      <c r="G7" s="9" t="s">
        <v>108</v>
      </c>
      <c r="H7" s="10" t="s">
        <v>109</v>
      </c>
      <c r="I7" s="10" t="s">
        <v>120</v>
      </c>
      <c r="J7" s="10"/>
      <c r="K7" s="10"/>
      <c r="L7" s="10"/>
      <c r="M7" s="10"/>
      <c r="N7" s="10"/>
      <c r="O7" s="17"/>
      <c r="P7" s="14"/>
      <c r="Q7" s="10"/>
      <c r="R7" s="10"/>
      <c r="S7" s="10" t="s">
        <v>86</v>
      </c>
    </row>
    <row r="8" spans="1:19" x14ac:dyDescent="0.25">
      <c r="A8" s="3">
        <v>1</v>
      </c>
      <c r="B8" s="6" t="s">
        <v>46</v>
      </c>
      <c r="C8" s="7" t="s">
        <v>95</v>
      </c>
      <c r="D8" s="53"/>
      <c r="E8" s="13">
        <v>5</v>
      </c>
      <c r="F8" s="12"/>
      <c r="G8" s="12"/>
      <c r="H8" s="11"/>
      <c r="I8" s="11" t="s">
        <v>63</v>
      </c>
      <c r="J8" s="11"/>
      <c r="K8" s="11"/>
      <c r="L8" s="11"/>
      <c r="M8" s="11"/>
      <c r="N8" s="11"/>
      <c r="O8" s="11"/>
      <c r="P8" s="11"/>
      <c r="Q8" s="11"/>
      <c r="R8" s="11"/>
      <c r="S8" s="11">
        <f>SUM(D8:R8)</f>
        <v>5</v>
      </c>
    </row>
    <row r="9" spans="1:19" x14ac:dyDescent="0.25">
      <c r="A9" s="3">
        <v>2</v>
      </c>
      <c r="B9" s="6" t="s">
        <v>11</v>
      </c>
      <c r="C9" s="4" t="s">
        <v>95</v>
      </c>
      <c r="D9" s="53"/>
      <c r="E9" s="13"/>
      <c r="F9" s="12">
        <v>5</v>
      </c>
      <c r="G9" s="12"/>
      <c r="H9" s="11" t="s">
        <v>63</v>
      </c>
      <c r="I9" s="11" t="s">
        <v>63</v>
      </c>
      <c r="J9" s="11"/>
      <c r="K9" s="11"/>
      <c r="L9" s="11"/>
      <c r="M9" s="11"/>
      <c r="N9" s="11"/>
      <c r="O9" s="11"/>
      <c r="P9" s="11"/>
      <c r="Q9" s="11"/>
      <c r="R9" s="11"/>
      <c r="S9" s="11">
        <f>SUM(D9:P9)</f>
        <v>5</v>
      </c>
    </row>
    <row r="10" spans="1:19" x14ac:dyDescent="0.25">
      <c r="A10" s="3">
        <v>3</v>
      </c>
      <c r="B10" s="5" t="s">
        <v>28</v>
      </c>
      <c r="C10" s="4" t="s">
        <v>119</v>
      </c>
      <c r="D10" s="53" t="s">
        <v>63</v>
      </c>
      <c r="E10" s="13"/>
      <c r="F10" s="12">
        <v>5</v>
      </c>
      <c r="G10" s="12"/>
      <c r="H10" s="11"/>
      <c r="I10" s="11" t="s">
        <v>63</v>
      </c>
      <c r="J10" s="11"/>
      <c r="K10" s="11"/>
      <c r="L10" s="11"/>
      <c r="M10" s="11"/>
      <c r="N10" s="11"/>
      <c r="O10" s="11"/>
      <c r="P10" s="11"/>
      <c r="Q10" s="11"/>
      <c r="R10" s="11"/>
      <c r="S10" s="11">
        <f t="shared" ref="S10:S34" si="0">SUM(D10:P10)</f>
        <v>5</v>
      </c>
    </row>
    <row r="11" spans="1:19" x14ac:dyDescent="0.25">
      <c r="A11" s="3">
        <v>4</v>
      </c>
      <c r="B11" s="5" t="s">
        <v>37</v>
      </c>
      <c r="C11" s="4" t="s">
        <v>92</v>
      </c>
      <c r="D11" s="53"/>
      <c r="E11" s="13"/>
      <c r="F11" s="12"/>
      <c r="G11" s="12"/>
      <c r="H11" s="11"/>
      <c r="I11" s="11" t="s">
        <v>62</v>
      </c>
      <c r="J11" s="11"/>
      <c r="K11" s="11"/>
      <c r="L11" s="11"/>
      <c r="M11" s="11"/>
      <c r="N11" s="11"/>
      <c r="O11" s="11"/>
      <c r="P11" s="11"/>
      <c r="Q11" s="11"/>
      <c r="R11" s="11"/>
      <c r="S11" s="11">
        <f t="shared" si="0"/>
        <v>0</v>
      </c>
    </row>
    <row r="12" spans="1:19" x14ac:dyDescent="0.25">
      <c r="A12" s="3">
        <v>5</v>
      </c>
      <c r="B12" s="5" t="s">
        <v>36</v>
      </c>
      <c r="C12" s="4" t="s">
        <v>92</v>
      </c>
      <c r="D12" s="53"/>
      <c r="E12" s="13"/>
      <c r="F12" s="16"/>
      <c r="G12" s="12"/>
      <c r="H12" s="11"/>
      <c r="I12" s="11"/>
      <c r="J12" s="11"/>
      <c r="K12" s="11"/>
      <c r="L12" s="62"/>
      <c r="M12" s="11"/>
      <c r="N12" s="11"/>
      <c r="O12" s="11"/>
      <c r="P12" s="11"/>
      <c r="Q12" s="11"/>
      <c r="R12" s="11"/>
      <c r="S12" s="11">
        <f t="shared" si="0"/>
        <v>0</v>
      </c>
    </row>
    <row r="13" spans="1:19" x14ac:dyDescent="0.25">
      <c r="A13" s="3">
        <v>6</v>
      </c>
      <c r="B13" s="5" t="s">
        <v>38</v>
      </c>
      <c r="C13" s="7" t="s">
        <v>91</v>
      </c>
      <c r="D13" s="53"/>
      <c r="E13" s="13"/>
      <c r="F13" s="12"/>
      <c r="G13" s="1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f t="shared" si="0"/>
        <v>0</v>
      </c>
    </row>
    <row r="14" spans="1:19" x14ac:dyDescent="0.25">
      <c r="A14" s="3">
        <v>7</v>
      </c>
      <c r="B14" s="6" t="s">
        <v>40</v>
      </c>
      <c r="C14" s="7" t="s">
        <v>96</v>
      </c>
      <c r="D14" s="53"/>
      <c r="E14" s="13">
        <v>5</v>
      </c>
      <c r="F14" s="65" t="s">
        <v>106</v>
      </c>
      <c r="G14" s="12"/>
      <c r="H14" s="11">
        <v>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f t="shared" si="0"/>
        <v>7</v>
      </c>
    </row>
    <row r="15" spans="1:19" x14ac:dyDescent="0.25">
      <c r="A15" s="3">
        <v>8</v>
      </c>
      <c r="B15" s="5" t="s">
        <v>10</v>
      </c>
      <c r="C15" s="57"/>
      <c r="D15" s="53"/>
      <c r="E15" s="13">
        <v>5</v>
      </c>
      <c r="F15" s="12"/>
      <c r="G15" s="12"/>
      <c r="H15" s="11">
        <v>2</v>
      </c>
      <c r="I15" s="11" t="s">
        <v>121</v>
      </c>
      <c r="J15" s="11"/>
      <c r="K15" s="11"/>
      <c r="L15" s="11"/>
      <c r="M15" s="11"/>
      <c r="N15" s="11"/>
      <c r="O15" s="11"/>
      <c r="P15" s="11"/>
      <c r="Q15" s="11"/>
      <c r="R15" s="11"/>
      <c r="S15" s="11">
        <f t="shared" si="0"/>
        <v>7</v>
      </c>
    </row>
    <row r="16" spans="1:19" x14ac:dyDescent="0.25">
      <c r="A16" s="3">
        <v>9</v>
      </c>
      <c r="B16" s="5" t="s">
        <v>27</v>
      </c>
      <c r="C16" s="4" t="s">
        <v>119</v>
      </c>
      <c r="D16" s="53">
        <v>5</v>
      </c>
      <c r="E16" s="13"/>
      <c r="F16" s="12"/>
      <c r="G16" s="12"/>
      <c r="H16" s="11">
        <v>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f t="shared" si="0"/>
        <v>7</v>
      </c>
    </row>
    <row r="17" spans="1:19" x14ac:dyDescent="0.25">
      <c r="A17" s="3">
        <v>10</v>
      </c>
      <c r="B17" s="55" t="s">
        <v>55</v>
      </c>
      <c r="C17" s="4" t="s">
        <v>92</v>
      </c>
      <c r="D17" s="53" t="s">
        <v>63</v>
      </c>
      <c r="E17" s="13"/>
      <c r="F17" s="12"/>
      <c r="G17" s="12"/>
      <c r="H17" s="11">
        <v>2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>
        <f t="shared" si="0"/>
        <v>2</v>
      </c>
    </row>
    <row r="18" spans="1:19" x14ac:dyDescent="0.25">
      <c r="A18" s="3">
        <v>11</v>
      </c>
      <c r="B18" s="5" t="s">
        <v>26</v>
      </c>
      <c r="C18" s="4" t="s">
        <v>119</v>
      </c>
      <c r="D18" s="53">
        <v>5</v>
      </c>
      <c r="E18" s="13"/>
      <c r="F18" s="12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f t="shared" si="0"/>
        <v>5</v>
      </c>
    </row>
    <row r="19" spans="1:19" x14ac:dyDescent="0.25">
      <c r="A19" s="3">
        <v>12</v>
      </c>
      <c r="B19" s="5" t="s">
        <v>39</v>
      </c>
      <c r="C19" s="7" t="s">
        <v>97</v>
      </c>
      <c r="D19" s="53"/>
      <c r="E19" s="13"/>
      <c r="F19" s="12"/>
      <c r="G19" s="12"/>
      <c r="H19" s="11">
        <v>2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>
        <f t="shared" si="0"/>
        <v>2</v>
      </c>
    </row>
    <row r="20" spans="1:19" x14ac:dyDescent="0.25">
      <c r="A20" s="3">
        <v>13</v>
      </c>
      <c r="B20" s="5" t="s">
        <v>44</v>
      </c>
      <c r="C20" s="7" t="s">
        <v>95</v>
      </c>
      <c r="D20" s="53"/>
      <c r="E20" s="13"/>
      <c r="F20" s="12"/>
      <c r="G20" s="12"/>
      <c r="H20" s="11"/>
      <c r="I20" s="11" t="s">
        <v>63</v>
      </c>
      <c r="J20" s="11"/>
      <c r="K20" s="11"/>
      <c r="L20" s="11"/>
      <c r="M20" s="11"/>
      <c r="N20" s="11"/>
      <c r="O20" s="11"/>
      <c r="P20" s="11"/>
      <c r="Q20" s="11"/>
      <c r="R20" s="11"/>
      <c r="S20" s="11">
        <f t="shared" si="0"/>
        <v>0</v>
      </c>
    </row>
    <row r="21" spans="1:19" x14ac:dyDescent="0.25">
      <c r="A21" s="3">
        <v>14</v>
      </c>
      <c r="B21" s="5" t="s">
        <v>54</v>
      </c>
      <c r="C21" s="4" t="s">
        <v>92</v>
      </c>
      <c r="D21" s="53"/>
      <c r="E21" s="12"/>
      <c r="F21" s="12"/>
      <c r="G21" s="12"/>
      <c r="H21" s="11">
        <v>2</v>
      </c>
      <c r="I21" s="11">
        <v>5</v>
      </c>
      <c r="J21" s="11"/>
      <c r="K21" s="11"/>
      <c r="L21" s="11"/>
      <c r="M21" s="11"/>
      <c r="N21" s="11"/>
      <c r="O21" s="11"/>
      <c r="P21" s="11"/>
      <c r="Q21" s="11"/>
      <c r="R21" s="11"/>
      <c r="S21" s="11">
        <f t="shared" si="0"/>
        <v>7</v>
      </c>
    </row>
    <row r="22" spans="1:19" x14ac:dyDescent="0.25">
      <c r="A22" s="3">
        <v>15</v>
      </c>
      <c r="B22" s="5" t="s">
        <v>25</v>
      </c>
      <c r="C22" s="4" t="s">
        <v>119</v>
      </c>
      <c r="D22" s="53"/>
      <c r="E22" s="13"/>
      <c r="F22" s="12"/>
      <c r="G22" s="12"/>
      <c r="H22" s="11"/>
      <c r="I22" s="11"/>
      <c r="J22" s="11"/>
      <c r="K22" s="11"/>
      <c r="L22" s="62"/>
      <c r="M22" s="11"/>
      <c r="N22" s="11"/>
      <c r="O22" s="11"/>
      <c r="P22" s="11"/>
      <c r="Q22" s="11"/>
      <c r="R22" s="11"/>
      <c r="S22" s="11">
        <f t="shared" si="0"/>
        <v>0</v>
      </c>
    </row>
    <row r="23" spans="1:19" x14ac:dyDescent="0.25">
      <c r="A23" s="3">
        <v>16</v>
      </c>
      <c r="B23" s="5" t="s">
        <v>15</v>
      </c>
      <c r="C23" s="4" t="s">
        <v>92</v>
      </c>
      <c r="D23" s="53" t="s">
        <v>63</v>
      </c>
      <c r="E23" s="12"/>
      <c r="F23" s="12">
        <v>5</v>
      </c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>
        <f t="shared" si="0"/>
        <v>5</v>
      </c>
    </row>
    <row r="24" spans="1:19" x14ac:dyDescent="0.25">
      <c r="A24" s="3">
        <v>17</v>
      </c>
      <c r="B24" s="5" t="s">
        <v>16</v>
      </c>
      <c r="C24" s="4" t="s">
        <v>92</v>
      </c>
      <c r="D24" s="53"/>
      <c r="E24" s="13"/>
      <c r="F24" s="12"/>
      <c r="G24" s="12"/>
      <c r="H24" s="11" t="s">
        <v>110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>
        <f t="shared" si="0"/>
        <v>0</v>
      </c>
    </row>
    <row r="25" spans="1:19" x14ac:dyDescent="0.25">
      <c r="A25" s="3">
        <v>18</v>
      </c>
      <c r="B25" s="5" t="s">
        <v>17</v>
      </c>
      <c r="C25" s="4" t="s">
        <v>92</v>
      </c>
      <c r="D25" s="53"/>
      <c r="E25" s="13">
        <v>5</v>
      </c>
      <c r="F25" s="16"/>
      <c r="G25" s="1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f t="shared" si="0"/>
        <v>5</v>
      </c>
    </row>
    <row r="26" spans="1:19" x14ac:dyDescent="0.25">
      <c r="A26" s="3">
        <v>19</v>
      </c>
      <c r="B26" s="5" t="s">
        <v>14</v>
      </c>
      <c r="C26" s="4" t="s">
        <v>93</v>
      </c>
      <c r="D26" s="7" t="s">
        <v>63</v>
      </c>
      <c r="E26" s="13"/>
      <c r="F26" s="65" t="s">
        <v>106</v>
      </c>
      <c r="G26" s="12"/>
      <c r="H26" s="11"/>
      <c r="I26" s="7" t="s">
        <v>63</v>
      </c>
      <c r="J26" s="7"/>
      <c r="K26" s="7"/>
      <c r="L26" s="7"/>
      <c r="M26" s="7"/>
      <c r="N26" s="7"/>
      <c r="O26" s="7"/>
      <c r="P26" s="7"/>
      <c r="Q26" s="7"/>
      <c r="R26" s="7"/>
      <c r="S26" s="7">
        <f t="shared" si="0"/>
        <v>0</v>
      </c>
    </row>
    <row r="27" spans="1:19" x14ac:dyDescent="0.25">
      <c r="A27" s="3">
        <v>20</v>
      </c>
      <c r="B27" s="5" t="s">
        <v>45</v>
      </c>
      <c r="C27" s="7" t="s">
        <v>97</v>
      </c>
      <c r="D27" s="53"/>
      <c r="E27" s="13"/>
      <c r="F27" s="12"/>
      <c r="G27" s="12"/>
      <c r="H27" s="11">
        <v>2</v>
      </c>
      <c r="I27" s="11">
        <v>5</v>
      </c>
      <c r="J27" s="11"/>
      <c r="K27" s="11"/>
      <c r="L27" s="11"/>
      <c r="M27" s="11"/>
      <c r="N27" s="11"/>
      <c r="O27" s="11"/>
      <c r="P27" s="11"/>
      <c r="Q27" s="11"/>
      <c r="R27" s="11"/>
      <c r="S27" s="11">
        <f t="shared" si="0"/>
        <v>7</v>
      </c>
    </row>
    <row r="28" spans="1:19" x14ac:dyDescent="0.25">
      <c r="A28" s="3">
        <v>21</v>
      </c>
      <c r="B28" s="5" t="s">
        <v>18</v>
      </c>
      <c r="C28" s="4" t="s">
        <v>92</v>
      </c>
      <c r="D28" s="53"/>
      <c r="E28" s="13">
        <v>5</v>
      </c>
      <c r="F28" s="12"/>
      <c r="G28" s="1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>
        <f t="shared" si="0"/>
        <v>5</v>
      </c>
    </row>
    <row r="29" spans="1:19" x14ac:dyDescent="0.25">
      <c r="A29" s="3">
        <v>22</v>
      </c>
      <c r="B29" s="5" t="s">
        <v>12</v>
      </c>
      <c r="C29" s="7" t="s">
        <v>95</v>
      </c>
      <c r="D29" s="7">
        <v>5</v>
      </c>
      <c r="E29" s="13">
        <v>5</v>
      </c>
      <c r="F29" s="12">
        <v>5</v>
      </c>
      <c r="G29" s="12"/>
      <c r="H29" s="11" t="s">
        <v>63</v>
      </c>
      <c r="I29" s="7" t="s">
        <v>63</v>
      </c>
      <c r="J29" s="7"/>
      <c r="K29" s="7"/>
      <c r="L29" s="7"/>
      <c r="M29" s="7"/>
      <c r="N29" s="7"/>
      <c r="O29" s="7"/>
      <c r="P29" s="7"/>
      <c r="Q29" s="7"/>
      <c r="R29" s="7"/>
      <c r="S29" s="7">
        <f t="shared" si="0"/>
        <v>15</v>
      </c>
    </row>
    <row r="30" spans="1:19" x14ac:dyDescent="0.25">
      <c r="A30" s="3">
        <v>23</v>
      </c>
      <c r="B30" s="5" t="s">
        <v>19</v>
      </c>
      <c r="C30" s="4" t="s">
        <v>92</v>
      </c>
      <c r="D30" s="53"/>
      <c r="E30" s="13"/>
      <c r="F30" s="12"/>
      <c r="G30" s="12"/>
      <c r="H30" s="11"/>
      <c r="I30" s="11"/>
      <c r="J30" s="11"/>
      <c r="K30" s="11"/>
      <c r="L30" s="62"/>
      <c r="M30" s="11"/>
      <c r="N30" s="11"/>
      <c r="O30" s="11"/>
      <c r="P30" s="11"/>
      <c r="Q30" s="11"/>
      <c r="R30" s="11"/>
      <c r="S30" s="11">
        <f t="shared" si="0"/>
        <v>0</v>
      </c>
    </row>
    <row r="31" spans="1:19" x14ac:dyDescent="0.25">
      <c r="A31" s="3">
        <v>24</v>
      </c>
      <c r="B31" s="5" t="s">
        <v>48</v>
      </c>
      <c r="C31" s="7" t="s">
        <v>92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f t="shared" si="0"/>
        <v>0</v>
      </c>
    </row>
    <row r="32" spans="1:19" x14ac:dyDescent="0.25">
      <c r="A32" s="3">
        <v>25</v>
      </c>
      <c r="B32" s="5" t="s">
        <v>53</v>
      </c>
      <c r="C32" s="4" t="s">
        <v>119</v>
      </c>
      <c r="D32" s="7" t="s">
        <v>63</v>
      </c>
      <c r="E32" s="13"/>
      <c r="F32" s="12"/>
      <c r="G32" s="12"/>
      <c r="H32" s="11" t="s">
        <v>63</v>
      </c>
      <c r="I32" s="7">
        <v>5</v>
      </c>
      <c r="J32" s="7"/>
      <c r="K32" s="7"/>
      <c r="L32" s="7"/>
      <c r="M32" s="7"/>
      <c r="N32" s="7"/>
      <c r="O32" s="7"/>
      <c r="P32" s="7"/>
      <c r="Q32" s="7"/>
      <c r="R32" s="7"/>
      <c r="S32" s="7">
        <f t="shared" si="0"/>
        <v>5</v>
      </c>
    </row>
    <row r="33" spans="1:19" x14ac:dyDescent="0.25">
      <c r="A33" s="3">
        <v>26</v>
      </c>
      <c r="B33" s="6" t="s">
        <v>66</v>
      </c>
      <c r="C33" s="7" t="s">
        <v>92</v>
      </c>
      <c r="D33" s="53"/>
      <c r="E33" s="13"/>
      <c r="F33" s="12"/>
      <c r="G33" s="12"/>
      <c r="H33" s="16"/>
      <c r="I33" s="16"/>
      <c r="J33" s="11"/>
      <c r="K33" s="11"/>
      <c r="L33" s="62"/>
      <c r="M33" s="11"/>
      <c r="N33" s="11"/>
      <c r="O33" s="11"/>
      <c r="P33" s="11"/>
      <c r="Q33" s="11"/>
      <c r="R33" s="11"/>
      <c r="S33" s="11">
        <f t="shared" si="0"/>
        <v>0</v>
      </c>
    </row>
    <row r="34" spans="1:19" x14ac:dyDescent="0.25">
      <c r="A34" s="3">
        <v>27</v>
      </c>
      <c r="B34" s="5" t="s">
        <v>20</v>
      </c>
      <c r="C34" s="7" t="s">
        <v>96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f t="shared" si="0"/>
        <v>0</v>
      </c>
    </row>
    <row r="35" spans="1:19" x14ac:dyDescent="0.25">
      <c r="A35" s="3">
        <v>28</v>
      </c>
      <c r="B35" s="6" t="s">
        <v>51</v>
      </c>
      <c r="C35" s="4" t="s">
        <v>97</v>
      </c>
      <c r="D35" s="7">
        <v>5</v>
      </c>
      <c r="E35" s="7">
        <v>5</v>
      </c>
      <c r="F35" s="7">
        <v>5</v>
      </c>
      <c r="G35" s="7"/>
      <c r="H35" s="7">
        <v>2</v>
      </c>
      <c r="I35" s="7">
        <v>5</v>
      </c>
      <c r="J35" s="7"/>
      <c r="K35" s="7"/>
      <c r="L35" s="7"/>
      <c r="M35" s="7"/>
      <c r="N35" s="7"/>
      <c r="O35" s="7"/>
      <c r="P35" s="7"/>
      <c r="Q35" s="7"/>
      <c r="R35" s="7"/>
      <c r="S35" s="7">
        <f t="shared" ref="S35" si="1">SUM(D35:P35)</f>
        <v>22</v>
      </c>
    </row>
    <row r="36" spans="1:19" x14ac:dyDescent="0.25">
      <c r="B36" s="45"/>
      <c r="C36" s="58"/>
    </row>
    <row r="37" spans="1:19" x14ac:dyDescent="0.25">
      <c r="D37" t="s">
        <v>58</v>
      </c>
      <c r="E37" t="s">
        <v>60</v>
      </c>
      <c r="L37" t="s">
        <v>68</v>
      </c>
      <c r="N37" t="s">
        <v>69</v>
      </c>
    </row>
    <row r="38" spans="1:19" x14ac:dyDescent="0.25">
      <c r="D38" t="s">
        <v>59</v>
      </c>
      <c r="E38" t="s">
        <v>61</v>
      </c>
      <c r="L38" t="s">
        <v>59</v>
      </c>
      <c r="N38" t="s">
        <v>70</v>
      </c>
    </row>
    <row r="39" spans="1:19" x14ac:dyDescent="0.25">
      <c r="D39" t="s">
        <v>63</v>
      </c>
      <c r="E39" t="s">
        <v>64</v>
      </c>
      <c r="L39" t="s">
        <v>81</v>
      </c>
      <c r="N39" t="s">
        <v>82</v>
      </c>
    </row>
    <row r="40" spans="1:19" x14ac:dyDescent="0.25">
      <c r="D40" t="s">
        <v>62</v>
      </c>
      <c r="E40" t="s">
        <v>65</v>
      </c>
      <c r="L40" t="s">
        <v>84</v>
      </c>
      <c r="N40" t="s">
        <v>85</v>
      </c>
    </row>
    <row r="41" spans="1:19" x14ac:dyDescent="0.25">
      <c r="D41" t="s">
        <v>89</v>
      </c>
      <c r="E41" t="s">
        <v>90</v>
      </c>
    </row>
  </sheetData>
  <sortState ref="B8:P42">
    <sortCondition ref="B8:B42"/>
  </sortState>
  <mergeCells count="5"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43"/>
  <sheetViews>
    <sheetView topLeftCell="A7" workbookViewId="0">
      <pane ySplit="1" topLeftCell="A8" activePane="bottomLeft" state="frozen"/>
      <selection activeCell="A7" sqref="A7"/>
      <selection pane="bottomLeft" activeCell="C47" sqref="C47"/>
    </sheetView>
  </sheetViews>
  <sheetFormatPr baseColWidth="10" defaultRowHeight="15" x14ac:dyDescent="0.25"/>
  <cols>
    <col min="1" max="1" width="4.140625" customWidth="1"/>
    <col min="2" max="2" width="29.5703125" customWidth="1"/>
    <col min="3" max="3" width="4.5703125" customWidth="1"/>
    <col min="4" max="11" width="3.42578125" customWidth="1"/>
    <col min="12" max="17" width="3.5703125" customWidth="1"/>
    <col min="18" max="19" width="3.42578125" customWidth="1"/>
  </cols>
  <sheetData>
    <row r="1" spans="1:19" x14ac:dyDescent="0.25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x14ac:dyDescent="0.25">
      <c r="A2" s="67" t="s">
        <v>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x14ac:dyDescent="0.25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x14ac:dyDescent="0.25">
      <c r="A4" s="67" t="s">
        <v>99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9" x14ac:dyDescent="0.25">
      <c r="A5" s="67" t="s">
        <v>100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19" x14ac:dyDescent="0.25">
      <c r="F6" s="1"/>
    </row>
    <row r="7" spans="1:19" x14ac:dyDescent="0.25">
      <c r="A7" s="2" t="s">
        <v>0</v>
      </c>
      <c r="B7" s="2" t="s">
        <v>1</v>
      </c>
      <c r="C7" s="14" t="s">
        <v>52</v>
      </c>
      <c r="D7" s="9" t="s">
        <v>102</v>
      </c>
      <c r="E7" s="9" t="s">
        <v>103</v>
      </c>
      <c r="F7" s="9" t="s">
        <v>111</v>
      </c>
      <c r="G7" s="9" t="s">
        <v>107</v>
      </c>
      <c r="H7" s="10" t="s">
        <v>112</v>
      </c>
      <c r="I7" s="10" t="s">
        <v>122</v>
      </c>
      <c r="J7" s="10"/>
      <c r="K7" s="10"/>
      <c r="L7" s="9"/>
      <c r="M7" s="9"/>
      <c r="N7" s="9"/>
      <c r="O7" s="9"/>
      <c r="P7" s="9"/>
      <c r="Q7" s="9"/>
      <c r="R7" s="9"/>
      <c r="S7" s="10" t="s">
        <v>86</v>
      </c>
    </row>
    <row r="8" spans="1:19" x14ac:dyDescent="0.25">
      <c r="A8" s="8">
        <v>1</v>
      </c>
      <c r="B8" s="6" t="s">
        <v>80</v>
      </c>
      <c r="C8" s="56" t="s">
        <v>91</v>
      </c>
      <c r="D8" s="59"/>
      <c r="E8" s="11" t="s">
        <v>63</v>
      </c>
      <c r="F8" s="15" t="s">
        <v>87</v>
      </c>
      <c r="G8" s="11"/>
      <c r="H8" s="11" t="s">
        <v>63</v>
      </c>
      <c r="I8" s="11" t="s">
        <v>62</v>
      </c>
      <c r="J8" s="11"/>
      <c r="K8" s="11"/>
      <c r="L8" s="11"/>
      <c r="M8" s="11"/>
      <c r="N8" s="11"/>
      <c r="O8" s="11"/>
      <c r="P8" s="11"/>
      <c r="Q8" s="11"/>
      <c r="R8" s="11"/>
      <c r="S8" s="11">
        <f t="shared" ref="S8:S36" si="0">SUM(D8:R8)</f>
        <v>0</v>
      </c>
    </row>
    <row r="9" spans="1:19" x14ac:dyDescent="0.25">
      <c r="A9" s="8">
        <v>2</v>
      </c>
      <c r="B9" s="5" t="s">
        <v>32</v>
      </c>
      <c r="C9" s="4" t="s">
        <v>93</v>
      </c>
      <c r="D9" s="11"/>
      <c r="E9" s="11"/>
      <c r="F9" s="15"/>
      <c r="G9" s="11"/>
      <c r="H9" s="11"/>
      <c r="I9" s="11"/>
      <c r="J9" s="11"/>
      <c r="K9" s="11"/>
      <c r="L9" s="11"/>
      <c r="M9" s="60"/>
      <c r="N9" s="11"/>
      <c r="O9" s="11"/>
      <c r="P9" s="11"/>
      <c r="Q9" s="11"/>
      <c r="R9" s="11"/>
      <c r="S9" s="11">
        <f t="shared" si="0"/>
        <v>0</v>
      </c>
    </row>
    <row r="10" spans="1:19" x14ac:dyDescent="0.25">
      <c r="A10" s="8">
        <v>3</v>
      </c>
      <c r="B10" s="5" t="s">
        <v>57</v>
      </c>
      <c r="C10" s="4" t="s">
        <v>92</v>
      </c>
      <c r="D10" s="61"/>
      <c r="E10" s="11"/>
      <c r="F10" s="15" t="s">
        <v>87</v>
      </c>
      <c r="G10" s="11"/>
      <c r="H10" s="11"/>
      <c r="I10" s="11" t="s">
        <v>62</v>
      </c>
      <c r="J10" s="11"/>
      <c r="K10" s="11"/>
      <c r="L10" s="11"/>
      <c r="M10" s="11"/>
      <c r="N10" s="11"/>
      <c r="O10" s="11"/>
      <c r="P10" s="11"/>
      <c r="Q10" s="11"/>
      <c r="R10" s="11"/>
      <c r="S10" s="11">
        <f t="shared" si="0"/>
        <v>0</v>
      </c>
    </row>
    <row r="11" spans="1:19" x14ac:dyDescent="0.25">
      <c r="A11" s="8">
        <v>4</v>
      </c>
      <c r="B11" s="5" t="s">
        <v>2</v>
      </c>
      <c r="C11" s="4" t="s">
        <v>91</v>
      </c>
      <c r="D11" s="11"/>
      <c r="E11" s="11" t="s">
        <v>63</v>
      </c>
      <c r="F11" s="15" t="s">
        <v>87</v>
      </c>
      <c r="G11" s="11"/>
      <c r="H11" s="11"/>
      <c r="I11" s="11"/>
      <c r="J11" s="11"/>
      <c r="K11" s="11"/>
      <c r="L11" s="11"/>
      <c r="M11" s="60"/>
      <c r="N11" s="11"/>
      <c r="O11" s="11"/>
      <c r="P11" s="11"/>
      <c r="Q11" s="11"/>
      <c r="R11" s="11"/>
      <c r="S11" s="11">
        <f t="shared" si="0"/>
        <v>0</v>
      </c>
    </row>
    <row r="12" spans="1:19" x14ac:dyDescent="0.25">
      <c r="A12" s="8">
        <v>5</v>
      </c>
      <c r="B12" s="5" t="s">
        <v>8</v>
      </c>
      <c r="C12" s="7" t="s">
        <v>96</v>
      </c>
      <c r="D12" s="11"/>
      <c r="E12" s="11"/>
      <c r="F12" s="15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>
        <f t="shared" si="0"/>
        <v>0</v>
      </c>
    </row>
    <row r="13" spans="1:19" x14ac:dyDescent="0.25">
      <c r="A13" s="8">
        <v>6</v>
      </c>
      <c r="B13" s="6" t="s">
        <v>24</v>
      </c>
      <c r="C13" s="4" t="s">
        <v>93</v>
      </c>
      <c r="D13" s="11"/>
      <c r="E13" s="11">
        <v>5</v>
      </c>
      <c r="F13" s="15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>
        <f t="shared" si="0"/>
        <v>5</v>
      </c>
    </row>
    <row r="14" spans="1:19" x14ac:dyDescent="0.25">
      <c r="A14" s="8">
        <v>7</v>
      </c>
      <c r="B14" s="6" t="s">
        <v>6</v>
      </c>
      <c r="C14" s="4" t="s">
        <v>91</v>
      </c>
      <c r="D14" s="11"/>
      <c r="E14" s="11"/>
      <c r="F14" s="15"/>
      <c r="G14" s="11"/>
      <c r="H14" s="11"/>
      <c r="I14" s="11"/>
      <c r="J14" s="11"/>
      <c r="K14" s="11"/>
      <c r="L14" s="11"/>
      <c r="M14" s="60"/>
      <c r="N14" s="11"/>
      <c r="O14" s="11"/>
      <c r="P14" s="11"/>
      <c r="Q14" s="11"/>
      <c r="R14" s="11"/>
      <c r="S14" s="11">
        <f t="shared" si="0"/>
        <v>0</v>
      </c>
    </row>
    <row r="15" spans="1:19" x14ac:dyDescent="0.25">
      <c r="A15" s="8">
        <v>8</v>
      </c>
      <c r="B15" s="6" t="s">
        <v>9</v>
      </c>
      <c r="C15" s="7" t="s">
        <v>91</v>
      </c>
      <c r="D15" s="11"/>
      <c r="E15" s="11"/>
      <c r="F15" s="15" t="s">
        <v>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f t="shared" si="0"/>
        <v>0</v>
      </c>
    </row>
    <row r="16" spans="1:19" x14ac:dyDescent="0.25">
      <c r="A16" s="8">
        <v>9</v>
      </c>
      <c r="B16" s="6" t="s">
        <v>22</v>
      </c>
      <c r="C16" s="4" t="s">
        <v>94</v>
      </c>
      <c r="D16" s="11"/>
      <c r="E16" s="11"/>
      <c r="F16" s="15" t="s">
        <v>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f t="shared" si="0"/>
        <v>0</v>
      </c>
    </row>
    <row r="17" spans="1:19" x14ac:dyDescent="0.25">
      <c r="A17" s="8">
        <v>10</v>
      </c>
      <c r="B17" s="6" t="s">
        <v>83</v>
      </c>
      <c r="C17" s="7" t="s">
        <v>92</v>
      </c>
      <c r="D17" s="11" t="s">
        <v>63</v>
      </c>
      <c r="E17" s="11"/>
      <c r="F17" s="16" t="s">
        <v>63</v>
      </c>
      <c r="G17" s="11"/>
      <c r="H17" s="11"/>
      <c r="I17" s="11">
        <v>5</v>
      </c>
      <c r="J17" s="11"/>
      <c r="K17" s="11"/>
      <c r="L17" s="11"/>
      <c r="M17" s="11"/>
      <c r="N17" s="11"/>
      <c r="O17" s="11"/>
      <c r="P17" s="11"/>
      <c r="Q17" s="11"/>
      <c r="R17" s="11"/>
      <c r="S17" s="11">
        <f t="shared" si="0"/>
        <v>5</v>
      </c>
    </row>
    <row r="18" spans="1:19" x14ac:dyDescent="0.25">
      <c r="A18" s="8">
        <v>11</v>
      </c>
      <c r="B18" s="6" t="s">
        <v>56</v>
      </c>
      <c r="C18" s="4" t="s">
        <v>92</v>
      </c>
      <c r="D18" s="11" t="s">
        <v>63</v>
      </c>
      <c r="E18" s="11"/>
      <c r="F18" s="1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>
        <f t="shared" si="0"/>
        <v>0</v>
      </c>
    </row>
    <row r="19" spans="1:19" x14ac:dyDescent="0.25">
      <c r="A19" s="8">
        <v>12</v>
      </c>
      <c r="B19" s="6" t="s">
        <v>31</v>
      </c>
      <c r="C19" s="4" t="s">
        <v>94</v>
      </c>
      <c r="D19" s="11">
        <v>5</v>
      </c>
      <c r="E19" s="11"/>
      <c r="F19" s="15"/>
      <c r="G19" s="11"/>
      <c r="H19" s="11" t="s">
        <v>63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>
        <f t="shared" si="0"/>
        <v>5</v>
      </c>
    </row>
    <row r="20" spans="1:19" x14ac:dyDescent="0.25">
      <c r="A20" s="8">
        <v>13</v>
      </c>
      <c r="B20" s="6" t="s">
        <v>49</v>
      </c>
      <c r="C20" s="7" t="s">
        <v>94</v>
      </c>
      <c r="D20" s="11">
        <v>5</v>
      </c>
      <c r="E20" s="11" t="s">
        <v>63</v>
      </c>
      <c r="F20" s="15"/>
      <c r="G20" s="11"/>
      <c r="H20" s="11" t="s">
        <v>63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>
        <f t="shared" si="0"/>
        <v>5</v>
      </c>
    </row>
    <row r="21" spans="1:19" x14ac:dyDescent="0.25">
      <c r="A21" s="8">
        <v>14</v>
      </c>
      <c r="B21" s="5" t="s">
        <v>41</v>
      </c>
      <c r="C21" s="4" t="s">
        <v>95</v>
      </c>
      <c r="D21" s="11"/>
      <c r="E21" s="11"/>
      <c r="F21" s="15" t="s">
        <v>63</v>
      </c>
      <c r="G21" s="11"/>
      <c r="H21" s="11"/>
      <c r="I21" s="11" t="s">
        <v>62</v>
      </c>
      <c r="J21" s="11"/>
      <c r="K21" s="11"/>
      <c r="L21" s="11"/>
      <c r="M21" s="11"/>
      <c r="N21" s="11"/>
      <c r="O21" s="11"/>
      <c r="P21" s="11"/>
      <c r="Q21" s="11"/>
      <c r="R21" s="11"/>
      <c r="S21" s="11">
        <f t="shared" si="0"/>
        <v>0</v>
      </c>
    </row>
    <row r="22" spans="1:19" x14ac:dyDescent="0.25">
      <c r="A22" s="8">
        <v>15</v>
      </c>
      <c r="B22" s="6" t="s">
        <v>47</v>
      </c>
      <c r="C22" s="7" t="s">
        <v>91</v>
      </c>
      <c r="D22" s="11"/>
      <c r="E22" s="11" t="s">
        <v>63</v>
      </c>
      <c r="F22" s="1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>
        <f t="shared" si="0"/>
        <v>0</v>
      </c>
    </row>
    <row r="23" spans="1:19" x14ac:dyDescent="0.25">
      <c r="A23" s="8">
        <v>16</v>
      </c>
      <c r="B23" s="6" t="s">
        <v>34</v>
      </c>
      <c r="C23" s="7" t="s">
        <v>94</v>
      </c>
      <c r="D23" s="11"/>
      <c r="E23" s="11"/>
      <c r="F23" s="15" t="s">
        <v>87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>
        <f t="shared" si="0"/>
        <v>0</v>
      </c>
    </row>
    <row r="24" spans="1:19" x14ac:dyDescent="0.25">
      <c r="A24" s="8">
        <v>17</v>
      </c>
      <c r="B24" s="6" t="s">
        <v>67</v>
      </c>
      <c r="C24" s="7" t="s">
        <v>91</v>
      </c>
      <c r="D24" s="11"/>
      <c r="E24" s="11"/>
      <c r="F24" s="15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>
        <f t="shared" si="0"/>
        <v>0</v>
      </c>
    </row>
    <row r="25" spans="1:19" x14ac:dyDescent="0.25">
      <c r="A25" s="8">
        <v>18</v>
      </c>
      <c r="B25" s="55" t="s">
        <v>35</v>
      </c>
      <c r="C25" s="7" t="s">
        <v>93</v>
      </c>
      <c r="D25" s="11"/>
      <c r="E25" s="11"/>
      <c r="F25" s="15">
        <v>5</v>
      </c>
      <c r="G25" s="11">
        <v>2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>
        <f t="shared" si="0"/>
        <v>7</v>
      </c>
    </row>
    <row r="26" spans="1:19" x14ac:dyDescent="0.25">
      <c r="A26" s="8">
        <v>19</v>
      </c>
      <c r="B26" s="55" t="s">
        <v>33</v>
      </c>
      <c r="C26" s="7" t="s">
        <v>92</v>
      </c>
      <c r="D26" s="11"/>
      <c r="E26" s="11" t="s">
        <v>63</v>
      </c>
      <c r="F26" s="15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>
        <f t="shared" si="0"/>
        <v>0</v>
      </c>
    </row>
    <row r="27" spans="1:19" x14ac:dyDescent="0.25">
      <c r="A27" s="8">
        <v>20</v>
      </c>
      <c r="B27" s="5" t="s">
        <v>13</v>
      </c>
      <c r="C27" s="7" t="s">
        <v>93</v>
      </c>
      <c r="D27" s="11"/>
      <c r="E27" s="11"/>
      <c r="F27" s="15" t="s">
        <v>63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>
        <f t="shared" si="0"/>
        <v>0</v>
      </c>
    </row>
    <row r="28" spans="1:19" x14ac:dyDescent="0.25">
      <c r="A28" s="8">
        <v>21</v>
      </c>
      <c r="B28" s="5" t="s">
        <v>4</v>
      </c>
      <c r="C28" s="4" t="s">
        <v>96</v>
      </c>
      <c r="D28" s="11"/>
      <c r="E28" s="11"/>
      <c r="F28" s="15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>
        <f t="shared" si="0"/>
        <v>0</v>
      </c>
    </row>
    <row r="29" spans="1:19" x14ac:dyDescent="0.25">
      <c r="A29" s="8">
        <v>22</v>
      </c>
      <c r="B29" s="5" t="s">
        <v>21</v>
      </c>
      <c r="C29" s="4" t="s">
        <v>93</v>
      </c>
      <c r="D29" s="11"/>
      <c r="E29" s="11"/>
      <c r="F29" s="15" t="s">
        <v>87</v>
      </c>
      <c r="G29" s="11">
        <v>2</v>
      </c>
      <c r="H29" s="61"/>
      <c r="I29" s="11">
        <v>5</v>
      </c>
      <c r="J29" s="11"/>
      <c r="K29" s="11"/>
      <c r="L29" s="53"/>
      <c r="M29" s="11"/>
      <c r="N29" s="11"/>
      <c r="O29" s="11"/>
      <c r="P29" s="11"/>
      <c r="Q29" s="11"/>
      <c r="R29" s="11"/>
      <c r="S29" s="11">
        <f t="shared" si="0"/>
        <v>7</v>
      </c>
    </row>
    <row r="30" spans="1:19" x14ac:dyDescent="0.25">
      <c r="A30" s="8">
        <v>23</v>
      </c>
      <c r="B30" s="5" t="s">
        <v>23</v>
      </c>
      <c r="C30" s="4" t="s">
        <v>96</v>
      </c>
      <c r="D30" s="11"/>
      <c r="E30" s="11"/>
      <c r="F30" s="1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>
        <f t="shared" si="0"/>
        <v>0</v>
      </c>
    </row>
    <row r="31" spans="1:19" x14ac:dyDescent="0.25">
      <c r="A31" s="8">
        <v>24</v>
      </c>
      <c r="B31" s="5" t="s">
        <v>43</v>
      </c>
      <c r="C31" s="7" t="s">
        <v>93</v>
      </c>
      <c r="D31" s="11"/>
      <c r="E31" s="11"/>
      <c r="F31" s="13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 t="shared" si="0"/>
        <v>0</v>
      </c>
    </row>
    <row r="32" spans="1:19" x14ac:dyDescent="0.25">
      <c r="A32" s="8">
        <v>25</v>
      </c>
      <c r="B32" s="5" t="s">
        <v>5</v>
      </c>
      <c r="C32" s="4" t="s">
        <v>96</v>
      </c>
      <c r="D32" s="53"/>
      <c r="E32" s="61"/>
      <c r="F32" s="53"/>
      <c r="G32" s="53"/>
      <c r="H32" s="11" t="s">
        <v>63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>
        <f t="shared" si="0"/>
        <v>0</v>
      </c>
    </row>
    <row r="33" spans="1:19" x14ac:dyDescent="0.25">
      <c r="A33" s="8">
        <v>26</v>
      </c>
      <c r="B33" s="5" t="s">
        <v>42</v>
      </c>
      <c r="C33" s="7" t="s">
        <v>92</v>
      </c>
      <c r="D33" s="11"/>
      <c r="E33" s="15" t="s">
        <v>63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>
        <f t="shared" si="0"/>
        <v>0</v>
      </c>
    </row>
    <row r="34" spans="1:19" x14ac:dyDescent="0.25">
      <c r="A34" s="8">
        <v>27</v>
      </c>
      <c r="B34" s="5" t="s">
        <v>3</v>
      </c>
      <c r="C34" s="4" t="s">
        <v>92</v>
      </c>
      <c r="D34" s="11"/>
      <c r="E34" s="15" t="s">
        <v>63</v>
      </c>
      <c r="F34" s="11" t="s">
        <v>63</v>
      </c>
      <c r="G34" s="11">
        <v>2</v>
      </c>
      <c r="H34" s="11">
        <v>5</v>
      </c>
      <c r="I34" s="11">
        <v>5</v>
      </c>
      <c r="J34" s="11"/>
      <c r="K34" s="11"/>
      <c r="L34" s="11"/>
      <c r="M34" s="11"/>
      <c r="N34" s="11"/>
      <c r="O34" s="11"/>
      <c r="P34" s="11"/>
      <c r="Q34" s="11"/>
      <c r="R34" s="11"/>
      <c r="S34" s="11">
        <f t="shared" si="0"/>
        <v>12</v>
      </c>
    </row>
    <row r="35" spans="1:19" x14ac:dyDescent="0.25">
      <c r="A35" s="8">
        <v>28</v>
      </c>
      <c r="B35" s="5" t="s">
        <v>30</v>
      </c>
      <c r="C35" s="4" t="s">
        <v>97</v>
      </c>
      <c r="D35" s="11"/>
      <c r="E35" s="15">
        <v>5</v>
      </c>
      <c r="F35" s="11"/>
      <c r="G35" s="11"/>
      <c r="H35" s="11"/>
      <c r="I35" s="11" t="s">
        <v>62</v>
      </c>
      <c r="J35" s="11"/>
      <c r="K35" s="11"/>
      <c r="L35" s="11"/>
      <c r="M35" s="11"/>
      <c r="N35" s="11"/>
      <c r="O35" s="11"/>
      <c r="P35" s="11"/>
      <c r="Q35" s="11"/>
      <c r="R35" s="11"/>
      <c r="S35" s="11">
        <f t="shared" si="0"/>
        <v>5</v>
      </c>
    </row>
    <row r="36" spans="1:19" x14ac:dyDescent="0.25">
      <c r="A36" s="8">
        <v>29</v>
      </c>
      <c r="B36" s="6" t="s">
        <v>50</v>
      </c>
      <c r="C36" s="7" t="s">
        <v>95</v>
      </c>
      <c r="D36" s="11"/>
      <c r="E36" s="15"/>
      <c r="F36" s="11"/>
      <c r="G36" s="11"/>
      <c r="H36" s="11"/>
      <c r="I36" s="11" t="s">
        <v>58</v>
      </c>
      <c r="J36" s="11"/>
      <c r="K36" s="11"/>
      <c r="L36" s="11"/>
      <c r="M36" s="11"/>
      <c r="N36" s="11"/>
      <c r="O36" s="11"/>
      <c r="P36" s="11"/>
      <c r="Q36" s="11"/>
      <c r="R36" s="11"/>
      <c r="S36" s="11">
        <f t="shared" si="0"/>
        <v>0</v>
      </c>
    </row>
    <row r="38" spans="1:19" x14ac:dyDescent="0.25">
      <c r="B38">
        <f>24-2</f>
        <v>22</v>
      </c>
      <c r="D38" t="s">
        <v>58</v>
      </c>
      <c r="E38" t="s">
        <v>60</v>
      </c>
      <c r="L38" t="s">
        <v>68</v>
      </c>
      <c r="N38" t="s">
        <v>69</v>
      </c>
    </row>
    <row r="39" spans="1:19" x14ac:dyDescent="0.25">
      <c r="D39" t="s">
        <v>59</v>
      </c>
      <c r="E39" t="s">
        <v>61</v>
      </c>
      <c r="L39" t="s">
        <v>59</v>
      </c>
      <c r="N39" t="s">
        <v>70</v>
      </c>
    </row>
    <row r="40" spans="1:19" x14ac:dyDescent="0.25">
      <c r="D40" t="s">
        <v>63</v>
      </c>
      <c r="E40" t="s">
        <v>64</v>
      </c>
      <c r="L40" t="s">
        <v>81</v>
      </c>
      <c r="N40" t="s">
        <v>82</v>
      </c>
    </row>
    <row r="41" spans="1:19" x14ac:dyDescent="0.25">
      <c r="D41" t="s">
        <v>62</v>
      </c>
      <c r="E41" t="s">
        <v>65</v>
      </c>
      <c r="L41" t="s">
        <v>84</v>
      </c>
      <c r="N41" t="s">
        <v>85</v>
      </c>
    </row>
    <row r="42" spans="1:19" x14ac:dyDescent="0.25">
      <c r="D42" t="s">
        <v>87</v>
      </c>
      <c r="E42" t="s">
        <v>88</v>
      </c>
    </row>
    <row r="43" spans="1:19" x14ac:dyDescent="0.25">
      <c r="D43" t="s">
        <v>89</v>
      </c>
      <c r="E43" t="s">
        <v>90</v>
      </c>
    </row>
  </sheetData>
  <sortState ref="B8:Q40">
    <sortCondition ref="B8:B40"/>
  </sortState>
  <mergeCells count="5">
    <mergeCell ref="A1:S1"/>
    <mergeCell ref="A2:S2"/>
    <mergeCell ref="A3:S3"/>
    <mergeCell ref="A4:S4"/>
    <mergeCell ref="A5:S5"/>
  </mergeCells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T36"/>
  <sheetViews>
    <sheetView tabSelected="1" topLeftCell="A7" workbookViewId="0">
      <pane ySplit="2" topLeftCell="A9" activePane="bottomLeft" state="frozen"/>
      <selection activeCell="A7" sqref="A7"/>
      <selection pane="bottomLeft" activeCell="K36" sqref="K36"/>
    </sheetView>
  </sheetViews>
  <sheetFormatPr baseColWidth="10" defaultRowHeight="15" x14ac:dyDescent="0.25"/>
  <cols>
    <col min="1" max="1" width="3.7109375" customWidth="1"/>
    <col min="2" max="2" width="30.5703125" customWidth="1"/>
    <col min="3" max="3" width="4.5703125" customWidth="1"/>
    <col min="4" max="16" width="3.7109375" customWidth="1"/>
    <col min="17" max="17" width="1.5703125" style="49" customWidth="1"/>
    <col min="18" max="18" width="3.5703125" customWidth="1"/>
    <col min="19" max="19" width="28" customWidth="1"/>
    <col min="20" max="20" width="7.85546875" customWidth="1"/>
  </cols>
  <sheetData>
    <row r="1" spans="1:20" x14ac:dyDescent="0.25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50"/>
    </row>
    <row r="2" spans="1:20" x14ac:dyDescent="0.25">
      <c r="A2" s="67" t="s">
        <v>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50"/>
    </row>
    <row r="3" spans="1:20" x14ac:dyDescent="0.25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0"/>
    </row>
    <row r="4" spans="1:20" x14ac:dyDescent="0.25">
      <c r="A4" s="67" t="s">
        <v>99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50"/>
    </row>
    <row r="5" spans="1:20" x14ac:dyDescent="0.25">
      <c r="A5" s="67" t="s">
        <v>101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50"/>
    </row>
    <row r="6" spans="1:20" x14ac:dyDescent="0.25">
      <c r="A6" s="35"/>
      <c r="B6" s="35"/>
      <c r="C6" s="35"/>
      <c r="D6" s="35"/>
      <c r="E6" s="35"/>
      <c r="F6" s="35"/>
      <c r="G6" s="43"/>
      <c r="H6" s="43"/>
      <c r="I6" s="35"/>
      <c r="J6" s="35"/>
      <c r="K6" s="35"/>
      <c r="L6" s="35"/>
      <c r="M6" s="35"/>
      <c r="N6" s="35"/>
      <c r="O6" s="35"/>
      <c r="P6" s="35"/>
      <c r="Q6" s="50"/>
    </row>
    <row r="7" spans="1:20" x14ac:dyDescent="0.25">
      <c r="A7" s="69" t="s">
        <v>0</v>
      </c>
      <c r="B7" s="69" t="s">
        <v>1</v>
      </c>
      <c r="C7" s="71" t="s">
        <v>52</v>
      </c>
      <c r="D7" s="68" t="s">
        <v>77</v>
      </c>
      <c r="E7" s="68"/>
      <c r="F7" s="68"/>
      <c r="G7" s="68"/>
      <c r="H7" s="68"/>
      <c r="I7" s="68"/>
      <c r="J7" s="68"/>
      <c r="K7" s="68" t="s">
        <v>78</v>
      </c>
      <c r="L7" s="68"/>
      <c r="M7" s="68"/>
      <c r="N7" s="68"/>
      <c r="O7" s="68"/>
      <c r="P7" s="38" t="s">
        <v>79</v>
      </c>
    </row>
    <row r="8" spans="1:20" x14ac:dyDescent="0.25">
      <c r="A8" s="70"/>
      <c r="B8" s="70"/>
      <c r="C8" s="72"/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7" t="s">
        <v>72</v>
      </c>
      <c r="M8" s="37" t="s">
        <v>73</v>
      </c>
      <c r="N8" s="37" t="s">
        <v>74</v>
      </c>
      <c r="O8" s="37" t="s">
        <v>75</v>
      </c>
      <c r="P8" s="39" t="s">
        <v>76</v>
      </c>
      <c r="Q8" s="51"/>
    </row>
    <row r="9" spans="1:20" x14ac:dyDescent="0.25">
      <c r="A9" s="3">
        <v>1</v>
      </c>
      <c r="B9" s="6" t="s">
        <v>46</v>
      </c>
      <c r="C9" s="7" t="s">
        <v>95</v>
      </c>
      <c r="D9" s="33">
        <v>4</v>
      </c>
      <c r="E9" s="36">
        <v>4.5999999999999996</v>
      </c>
      <c r="F9" s="40">
        <v>5</v>
      </c>
      <c r="G9" s="40">
        <v>5</v>
      </c>
      <c r="H9" s="40">
        <v>4</v>
      </c>
      <c r="I9" s="41">
        <v>4.2</v>
      </c>
      <c r="J9" s="41">
        <v>2.5</v>
      </c>
      <c r="K9" s="46">
        <v>5</v>
      </c>
      <c r="L9" s="63">
        <f>D9</f>
        <v>4</v>
      </c>
      <c r="M9" s="64">
        <f>E9</f>
        <v>4.5999999999999996</v>
      </c>
      <c r="N9" s="40">
        <f t="shared" ref="N9:N36" si="0">(F9+G9+H9)/3</f>
        <v>4.666666666666667</v>
      </c>
      <c r="O9" s="41">
        <f>(I9+J9)/2</f>
        <v>3.35</v>
      </c>
      <c r="P9" s="44">
        <f t="shared" ref="P9" si="1">SUM(K9:O9)/5</f>
        <v>4.3233333333333333</v>
      </c>
      <c r="Q9" s="52"/>
      <c r="R9" s="18">
        <v>1</v>
      </c>
      <c r="S9" s="19" t="s">
        <v>116</v>
      </c>
      <c r="T9" s="34">
        <v>40973</v>
      </c>
    </row>
    <row r="10" spans="1:20" x14ac:dyDescent="0.25">
      <c r="A10" s="3">
        <v>2</v>
      </c>
      <c r="B10" s="6" t="s">
        <v>11</v>
      </c>
      <c r="C10" s="4" t="s">
        <v>95</v>
      </c>
      <c r="D10" s="33">
        <v>4.3</v>
      </c>
      <c r="E10" s="36">
        <v>1.5</v>
      </c>
      <c r="F10" s="40">
        <v>4</v>
      </c>
      <c r="G10" s="40">
        <v>5</v>
      </c>
      <c r="H10" s="40">
        <v>4</v>
      </c>
      <c r="I10" s="41">
        <v>4</v>
      </c>
      <c r="J10" s="41">
        <v>3.2</v>
      </c>
      <c r="K10" s="46">
        <v>4.3</v>
      </c>
      <c r="L10" s="63">
        <f t="shared" ref="L10:L36" si="2">D10</f>
        <v>4.3</v>
      </c>
      <c r="M10" s="64">
        <f t="shared" ref="M10:M36" si="3">E10</f>
        <v>1.5</v>
      </c>
      <c r="N10" s="40">
        <f t="shared" si="0"/>
        <v>4.333333333333333</v>
      </c>
      <c r="O10" s="41">
        <f t="shared" ref="O10:O36" si="4">(I10+J10)/2</f>
        <v>3.6</v>
      </c>
      <c r="P10" s="44">
        <f t="shared" ref="P10:P36" si="5">SUM(K10:O10)/5</f>
        <v>3.6066666666666669</v>
      </c>
      <c r="Q10" s="52"/>
      <c r="R10" s="20">
        <v>2</v>
      </c>
      <c r="S10" s="21" t="s">
        <v>123</v>
      </c>
      <c r="T10" s="28">
        <v>46784</v>
      </c>
    </row>
    <row r="11" spans="1:20" x14ac:dyDescent="0.25">
      <c r="A11" s="3">
        <v>3</v>
      </c>
      <c r="B11" s="5" t="s">
        <v>28</v>
      </c>
      <c r="C11" s="4" t="s">
        <v>119</v>
      </c>
      <c r="D11" s="33">
        <v>4</v>
      </c>
      <c r="E11" s="36">
        <v>1.5</v>
      </c>
      <c r="F11" s="40">
        <v>5</v>
      </c>
      <c r="G11" s="40">
        <v>4</v>
      </c>
      <c r="H11" s="40">
        <v>5</v>
      </c>
      <c r="I11" s="41">
        <v>4.8</v>
      </c>
      <c r="J11" s="41">
        <v>4.4000000000000004</v>
      </c>
      <c r="K11" s="46">
        <v>5</v>
      </c>
      <c r="L11" s="63">
        <f t="shared" si="2"/>
        <v>4</v>
      </c>
      <c r="M11" s="64">
        <f t="shared" si="3"/>
        <v>1.5</v>
      </c>
      <c r="N11" s="40">
        <f t="shared" si="0"/>
        <v>4.666666666666667</v>
      </c>
      <c r="O11" s="41">
        <f t="shared" si="4"/>
        <v>4.5999999999999996</v>
      </c>
      <c r="P11" s="44">
        <f t="shared" si="5"/>
        <v>3.9533333333333331</v>
      </c>
      <c r="Q11" s="52"/>
      <c r="R11" s="22">
        <v>3</v>
      </c>
      <c r="S11" s="23" t="s">
        <v>113</v>
      </c>
      <c r="T11" s="29">
        <v>40959</v>
      </c>
    </row>
    <row r="12" spans="1:20" x14ac:dyDescent="0.25">
      <c r="A12" s="3">
        <v>4</v>
      </c>
      <c r="B12" s="5" t="s">
        <v>37</v>
      </c>
      <c r="C12" s="4" t="s">
        <v>92</v>
      </c>
      <c r="D12" s="33">
        <v>4</v>
      </c>
      <c r="E12" s="36">
        <v>4.5</v>
      </c>
      <c r="F12" s="40">
        <v>5</v>
      </c>
      <c r="G12" s="40">
        <v>5</v>
      </c>
      <c r="H12" s="40">
        <v>4</v>
      </c>
      <c r="I12" s="41">
        <v>4.3</v>
      </c>
      <c r="J12" s="41">
        <v>4.3</v>
      </c>
      <c r="K12" s="46">
        <v>5</v>
      </c>
      <c r="L12" s="63">
        <f t="shared" si="2"/>
        <v>4</v>
      </c>
      <c r="M12" s="64">
        <f t="shared" si="3"/>
        <v>4.5</v>
      </c>
      <c r="N12" s="40">
        <f t="shared" si="0"/>
        <v>4.666666666666667</v>
      </c>
      <c r="O12" s="41">
        <f t="shared" si="4"/>
        <v>4.3</v>
      </c>
      <c r="P12" s="44">
        <f t="shared" si="5"/>
        <v>4.4933333333333341</v>
      </c>
      <c r="Q12" s="52"/>
      <c r="R12" s="22">
        <v>4</v>
      </c>
      <c r="S12" s="23" t="s">
        <v>114</v>
      </c>
      <c r="T12" s="29">
        <v>40959</v>
      </c>
    </row>
    <row r="13" spans="1:20" x14ac:dyDescent="0.25">
      <c r="A13" s="3">
        <v>5</v>
      </c>
      <c r="B13" s="5" t="s">
        <v>36</v>
      </c>
      <c r="C13" s="4" t="s">
        <v>92</v>
      </c>
      <c r="D13" s="33">
        <v>4</v>
      </c>
      <c r="E13" s="36">
        <v>4.5</v>
      </c>
      <c r="F13" s="40">
        <v>5</v>
      </c>
      <c r="G13" s="40">
        <v>5</v>
      </c>
      <c r="H13" s="40">
        <v>4</v>
      </c>
      <c r="I13" s="41">
        <v>4.0999999999999996</v>
      </c>
      <c r="J13" s="41">
        <v>4.3</v>
      </c>
      <c r="K13" s="46">
        <v>5</v>
      </c>
      <c r="L13" s="63">
        <f t="shared" si="2"/>
        <v>4</v>
      </c>
      <c r="M13" s="64">
        <f t="shared" si="3"/>
        <v>4.5</v>
      </c>
      <c r="N13" s="40">
        <f t="shared" si="0"/>
        <v>4.666666666666667</v>
      </c>
      <c r="O13" s="41">
        <f t="shared" si="4"/>
        <v>4.1999999999999993</v>
      </c>
      <c r="P13" s="44">
        <f t="shared" si="5"/>
        <v>4.4733333333333336</v>
      </c>
      <c r="Q13" s="52"/>
      <c r="R13" s="22">
        <v>5</v>
      </c>
      <c r="S13" s="23" t="s">
        <v>115</v>
      </c>
      <c r="T13" s="29">
        <v>40959</v>
      </c>
    </row>
    <row r="14" spans="1:20" x14ac:dyDescent="0.25">
      <c r="A14" s="3">
        <v>6</v>
      </c>
      <c r="B14" s="5" t="s">
        <v>38</v>
      </c>
      <c r="C14" s="7" t="s">
        <v>91</v>
      </c>
      <c r="D14" s="33">
        <v>4</v>
      </c>
      <c r="E14" s="36">
        <v>4.5</v>
      </c>
      <c r="F14" s="40">
        <v>5</v>
      </c>
      <c r="G14" s="40">
        <v>5</v>
      </c>
      <c r="H14" s="40">
        <v>4.5</v>
      </c>
      <c r="I14" s="41">
        <v>4.5</v>
      </c>
      <c r="J14" s="41">
        <v>4</v>
      </c>
      <c r="K14" s="46">
        <v>5</v>
      </c>
      <c r="L14" s="63">
        <f t="shared" si="2"/>
        <v>4</v>
      </c>
      <c r="M14" s="64">
        <f t="shared" si="3"/>
        <v>4.5</v>
      </c>
      <c r="N14" s="40">
        <f t="shared" si="0"/>
        <v>4.833333333333333</v>
      </c>
      <c r="O14" s="41">
        <f t="shared" si="4"/>
        <v>4.25</v>
      </c>
      <c r="P14" s="44">
        <f t="shared" si="5"/>
        <v>4.5166666666666666</v>
      </c>
      <c r="Q14" s="52"/>
      <c r="R14" s="26">
        <v>6</v>
      </c>
      <c r="S14" s="27" t="s">
        <v>117</v>
      </c>
      <c r="T14" s="30">
        <v>40970</v>
      </c>
    </row>
    <row r="15" spans="1:20" x14ac:dyDescent="0.25">
      <c r="A15" s="3">
        <v>7</v>
      </c>
      <c r="B15" s="6" t="s">
        <v>40</v>
      </c>
      <c r="C15" s="7" t="s">
        <v>96</v>
      </c>
      <c r="D15" s="33">
        <v>4</v>
      </c>
      <c r="E15" s="36">
        <v>1.5</v>
      </c>
      <c r="F15" s="40">
        <v>4</v>
      </c>
      <c r="G15" s="40">
        <v>5</v>
      </c>
      <c r="H15" s="40">
        <v>4.7</v>
      </c>
      <c r="I15" s="41">
        <v>4.3</v>
      </c>
      <c r="J15" s="41">
        <v>3.5</v>
      </c>
      <c r="K15" s="46">
        <v>5</v>
      </c>
      <c r="L15" s="63">
        <f t="shared" si="2"/>
        <v>4</v>
      </c>
      <c r="M15" s="64">
        <f t="shared" si="3"/>
        <v>1.5</v>
      </c>
      <c r="N15" s="40">
        <f t="shared" si="0"/>
        <v>4.5666666666666664</v>
      </c>
      <c r="O15" s="41">
        <f t="shared" si="4"/>
        <v>3.9</v>
      </c>
      <c r="P15" s="44">
        <f t="shared" si="5"/>
        <v>3.793333333333333</v>
      </c>
      <c r="Q15" s="52"/>
      <c r="R15" s="26">
        <v>7</v>
      </c>
      <c r="S15" s="27" t="s">
        <v>118</v>
      </c>
      <c r="T15" s="30">
        <v>40970</v>
      </c>
    </row>
    <row r="16" spans="1:20" x14ac:dyDescent="0.25">
      <c r="A16" s="3">
        <v>8</v>
      </c>
      <c r="B16" s="5" t="s">
        <v>10</v>
      </c>
      <c r="C16" s="57"/>
      <c r="D16" s="33">
        <v>4</v>
      </c>
      <c r="E16" s="36">
        <v>1.5</v>
      </c>
      <c r="F16" s="40">
        <v>5</v>
      </c>
      <c r="G16" s="40">
        <v>5</v>
      </c>
      <c r="H16" s="40">
        <v>4.5</v>
      </c>
      <c r="I16" s="41">
        <v>4.4000000000000004</v>
      </c>
      <c r="J16" s="41">
        <v>4</v>
      </c>
      <c r="K16" s="47">
        <v>4.7</v>
      </c>
      <c r="L16" s="63">
        <f t="shared" si="2"/>
        <v>4</v>
      </c>
      <c r="M16" s="64">
        <f t="shared" si="3"/>
        <v>1.5</v>
      </c>
      <c r="N16" s="40">
        <f t="shared" si="0"/>
        <v>4.833333333333333</v>
      </c>
      <c r="O16" s="41">
        <f t="shared" si="4"/>
        <v>4.2</v>
      </c>
      <c r="P16" s="44">
        <f t="shared" si="5"/>
        <v>3.8466666666666662</v>
      </c>
      <c r="Q16" s="52"/>
      <c r="R16" s="24">
        <v>8</v>
      </c>
      <c r="S16" s="25" t="s">
        <v>71</v>
      </c>
      <c r="T16" s="31"/>
    </row>
    <row r="17" spans="1:19" x14ac:dyDescent="0.25">
      <c r="A17" s="3">
        <v>9</v>
      </c>
      <c r="B17" s="5" t="s">
        <v>27</v>
      </c>
      <c r="C17" s="4" t="s">
        <v>119</v>
      </c>
      <c r="D17" s="33">
        <v>4</v>
      </c>
      <c r="E17" s="36">
        <v>4.8</v>
      </c>
      <c r="F17" s="40">
        <v>5</v>
      </c>
      <c r="G17" s="40">
        <v>5</v>
      </c>
      <c r="H17" s="40">
        <v>4.5</v>
      </c>
      <c r="I17" s="41">
        <v>4.7</v>
      </c>
      <c r="J17" s="41">
        <v>4</v>
      </c>
      <c r="K17" s="47">
        <v>5</v>
      </c>
      <c r="L17" s="63">
        <f t="shared" si="2"/>
        <v>4</v>
      </c>
      <c r="M17" s="64">
        <f t="shared" si="3"/>
        <v>4.8</v>
      </c>
      <c r="N17" s="40">
        <f t="shared" si="0"/>
        <v>4.833333333333333</v>
      </c>
      <c r="O17" s="41">
        <f t="shared" si="4"/>
        <v>4.3499999999999996</v>
      </c>
      <c r="P17" s="44">
        <f t="shared" si="5"/>
        <v>4.5966666666666667</v>
      </c>
      <c r="Q17" s="52"/>
    </row>
    <row r="18" spans="1:19" x14ac:dyDescent="0.25">
      <c r="A18" s="3">
        <v>10</v>
      </c>
      <c r="B18" s="55" t="s">
        <v>55</v>
      </c>
      <c r="C18" s="4" t="s">
        <v>92</v>
      </c>
      <c r="D18" s="33">
        <v>4</v>
      </c>
      <c r="E18" s="36">
        <v>1.5</v>
      </c>
      <c r="F18" s="40">
        <v>5</v>
      </c>
      <c r="G18" s="40">
        <v>5</v>
      </c>
      <c r="H18" s="40">
        <v>4.5999999999999996</v>
      </c>
      <c r="I18" s="41">
        <v>4.7</v>
      </c>
      <c r="J18" s="41">
        <v>2</v>
      </c>
      <c r="K18" s="47">
        <v>4.5</v>
      </c>
      <c r="L18" s="63">
        <f t="shared" si="2"/>
        <v>4</v>
      </c>
      <c r="M18" s="64">
        <f t="shared" si="3"/>
        <v>1.5</v>
      </c>
      <c r="N18" s="40">
        <f t="shared" si="0"/>
        <v>4.8666666666666663</v>
      </c>
      <c r="O18" s="41">
        <f t="shared" si="4"/>
        <v>3.35</v>
      </c>
      <c r="P18" s="44">
        <f t="shared" si="5"/>
        <v>3.6433333333333335</v>
      </c>
      <c r="Q18" s="52"/>
      <c r="S18" s="48"/>
    </row>
    <row r="19" spans="1:19" x14ac:dyDescent="0.25">
      <c r="A19" s="3">
        <v>11</v>
      </c>
      <c r="B19" s="5" t="s">
        <v>26</v>
      </c>
      <c r="C19" s="4" t="s">
        <v>119</v>
      </c>
      <c r="D19" s="33">
        <v>4</v>
      </c>
      <c r="E19" s="36">
        <v>1.5</v>
      </c>
      <c r="F19" s="40">
        <v>5</v>
      </c>
      <c r="G19" s="40">
        <v>5</v>
      </c>
      <c r="H19" s="40">
        <v>4.5</v>
      </c>
      <c r="I19" s="41">
        <v>4.4000000000000004</v>
      </c>
      <c r="J19" s="41">
        <v>3.8</v>
      </c>
      <c r="K19" s="47">
        <v>4.8</v>
      </c>
      <c r="L19" s="63">
        <f t="shared" si="2"/>
        <v>4</v>
      </c>
      <c r="M19" s="64">
        <f t="shared" si="3"/>
        <v>1.5</v>
      </c>
      <c r="N19" s="40">
        <f t="shared" si="0"/>
        <v>4.833333333333333</v>
      </c>
      <c r="O19" s="41">
        <f t="shared" si="4"/>
        <v>4.0999999999999996</v>
      </c>
      <c r="P19" s="44">
        <f t="shared" si="5"/>
        <v>3.8466666666666667</v>
      </c>
      <c r="Q19" s="52"/>
      <c r="S19" s="45"/>
    </row>
    <row r="20" spans="1:19" x14ac:dyDescent="0.25">
      <c r="A20" s="3">
        <v>12</v>
      </c>
      <c r="B20" s="5" t="s">
        <v>39</v>
      </c>
      <c r="C20" s="7" t="s">
        <v>97</v>
      </c>
      <c r="D20" s="33">
        <v>3.7</v>
      </c>
      <c r="E20" s="36">
        <v>1.5</v>
      </c>
      <c r="F20" s="40">
        <v>5</v>
      </c>
      <c r="G20" s="40">
        <v>5</v>
      </c>
      <c r="H20" s="40">
        <v>4.7</v>
      </c>
      <c r="I20" s="41">
        <v>4.3</v>
      </c>
      <c r="J20" s="41">
        <v>2</v>
      </c>
      <c r="K20" s="47">
        <v>4.5</v>
      </c>
      <c r="L20" s="63">
        <f t="shared" si="2"/>
        <v>3.7</v>
      </c>
      <c r="M20" s="64">
        <f t="shared" si="3"/>
        <v>1.5</v>
      </c>
      <c r="N20" s="40">
        <f t="shared" si="0"/>
        <v>4.8999999999999995</v>
      </c>
      <c r="O20" s="41">
        <f t="shared" si="4"/>
        <v>3.15</v>
      </c>
      <c r="P20" s="44">
        <f t="shared" si="5"/>
        <v>3.5499999999999994</v>
      </c>
      <c r="Q20" s="52"/>
      <c r="S20" s="45"/>
    </row>
    <row r="21" spans="1:19" x14ac:dyDescent="0.25">
      <c r="A21" s="3">
        <v>13</v>
      </c>
      <c r="B21" s="5" t="s">
        <v>44</v>
      </c>
      <c r="C21" s="7" t="s">
        <v>95</v>
      </c>
      <c r="D21" s="33">
        <v>4.5</v>
      </c>
      <c r="E21" s="36">
        <v>4.5999999999999996</v>
      </c>
      <c r="F21" s="40">
        <v>5</v>
      </c>
      <c r="G21" s="40">
        <v>5</v>
      </c>
      <c r="H21" s="40">
        <v>4</v>
      </c>
      <c r="I21" s="41">
        <v>4.2</v>
      </c>
      <c r="J21" s="41">
        <v>3.8</v>
      </c>
      <c r="K21" s="47">
        <v>5</v>
      </c>
      <c r="L21" s="63">
        <f t="shared" si="2"/>
        <v>4.5</v>
      </c>
      <c r="M21" s="64">
        <f t="shared" si="3"/>
        <v>4.5999999999999996</v>
      </c>
      <c r="N21" s="40">
        <f t="shared" si="0"/>
        <v>4.666666666666667</v>
      </c>
      <c r="O21" s="41">
        <f t="shared" si="4"/>
        <v>4</v>
      </c>
      <c r="P21" s="44">
        <f t="shared" si="5"/>
        <v>4.5533333333333328</v>
      </c>
      <c r="Q21" s="52"/>
    </row>
    <row r="22" spans="1:19" x14ac:dyDescent="0.25">
      <c r="A22" s="3">
        <v>14</v>
      </c>
      <c r="B22" s="5" t="s">
        <v>54</v>
      </c>
      <c r="C22" s="4" t="s">
        <v>92</v>
      </c>
      <c r="D22" s="33">
        <v>4</v>
      </c>
      <c r="E22" s="36">
        <v>1.5</v>
      </c>
      <c r="F22" s="40">
        <v>5</v>
      </c>
      <c r="G22" s="40">
        <v>5</v>
      </c>
      <c r="H22" s="40">
        <v>5</v>
      </c>
      <c r="I22" s="41">
        <v>3.7</v>
      </c>
      <c r="J22" s="41">
        <v>2.6</v>
      </c>
      <c r="K22" s="47">
        <v>4.5</v>
      </c>
      <c r="L22" s="63">
        <f t="shared" si="2"/>
        <v>4</v>
      </c>
      <c r="M22" s="64">
        <f t="shared" si="3"/>
        <v>1.5</v>
      </c>
      <c r="N22" s="40">
        <f t="shared" si="0"/>
        <v>5</v>
      </c>
      <c r="O22" s="41">
        <f t="shared" si="4"/>
        <v>3.1500000000000004</v>
      </c>
      <c r="P22" s="44">
        <f t="shared" si="5"/>
        <v>3.63</v>
      </c>
      <c r="Q22" s="52"/>
    </row>
    <row r="23" spans="1:19" x14ac:dyDescent="0.25">
      <c r="A23" s="3">
        <v>15</v>
      </c>
      <c r="B23" s="5" t="s">
        <v>25</v>
      </c>
      <c r="C23" s="4" t="s">
        <v>119</v>
      </c>
      <c r="D23" s="33">
        <v>4</v>
      </c>
      <c r="E23" s="36">
        <v>1.5</v>
      </c>
      <c r="F23" s="40">
        <v>5</v>
      </c>
      <c r="G23" s="40">
        <v>5</v>
      </c>
      <c r="H23" s="40">
        <v>5</v>
      </c>
      <c r="I23" s="41">
        <v>4</v>
      </c>
      <c r="J23" s="41">
        <v>4</v>
      </c>
      <c r="K23" s="47">
        <v>5</v>
      </c>
      <c r="L23" s="63">
        <f t="shared" si="2"/>
        <v>4</v>
      </c>
      <c r="M23" s="64">
        <f t="shared" si="3"/>
        <v>1.5</v>
      </c>
      <c r="N23" s="40">
        <f t="shared" si="0"/>
        <v>5</v>
      </c>
      <c r="O23" s="41">
        <f t="shared" si="4"/>
        <v>4</v>
      </c>
      <c r="P23" s="44">
        <f t="shared" si="5"/>
        <v>3.9</v>
      </c>
      <c r="Q23" s="52"/>
    </row>
    <row r="24" spans="1:19" x14ac:dyDescent="0.25">
      <c r="A24" s="3">
        <v>16</v>
      </c>
      <c r="B24" s="5" t="s">
        <v>15</v>
      </c>
      <c r="C24" s="4" t="s">
        <v>92</v>
      </c>
      <c r="D24" s="33">
        <v>3.5</v>
      </c>
      <c r="E24" s="36">
        <v>1.9</v>
      </c>
      <c r="F24" s="40">
        <v>5</v>
      </c>
      <c r="G24" s="40">
        <v>5</v>
      </c>
      <c r="H24" s="40">
        <v>5</v>
      </c>
      <c r="I24" s="41">
        <v>3.5</v>
      </c>
      <c r="J24" s="41">
        <v>2</v>
      </c>
      <c r="K24" s="47">
        <v>4.5999999999999996</v>
      </c>
      <c r="L24" s="63">
        <f t="shared" si="2"/>
        <v>3.5</v>
      </c>
      <c r="M24" s="64">
        <f t="shared" si="3"/>
        <v>1.9</v>
      </c>
      <c r="N24" s="40">
        <f t="shared" si="0"/>
        <v>5</v>
      </c>
      <c r="O24" s="41">
        <f t="shared" si="4"/>
        <v>2.75</v>
      </c>
      <c r="P24" s="44">
        <f t="shared" si="5"/>
        <v>3.55</v>
      </c>
      <c r="Q24" s="52"/>
    </row>
    <row r="25" spans="1:19" x14ac:dyDescent="0.25">
      <c r="A25" s="3">
        <v>17</v>
      </c>
      <c r="B25" s="5" t="s">
        <v>16</v>
      </c>
      <c r="C25" s="4" t="s">
        <v>92</v>
      </c>
      <c r="D25" s="33">
        <v>4</v>
      </c>
      <c r="E25" s="36">
        <v>1.5</v>
      </c>
      <c r="F25" s="40">
        <v>4</v>
      </c>
      <c r="G25" s="40">
        <v>5</v>
      </c>
      <c r="H25" s="40">
        <v>4.7</v>
      </c>
      <c r="I25" s="41">
        <v>2</v>
      </c>
      <c r="J25" s="41">
        <v>2</v>
      </c>
      <c r="K25" s="46">
        <v>4.2</v>
      </c>
      <c r="L25" s="63">
        <f t="shared" si="2"/>
        <v>4</v>
      </c>
      <c r="M25" s="64">
        <f t="shared" si="3"/>
        <v>1.5</v>
      </c>
      <c r="N25" s="40">
        <f t="shared" si="0"/>
        <v>4.5666666666666664</v>
      </c>
      <c r="O25" s="41">
        <f t="shared" si="4"/>
        <v>2</v>
      </c>
      <c r="P25" s="66">
        <f t="shared" si="5"/>
        <v>3.253333333333333</v>
      </c>
      <c r="Q25" s="52"/>
    </row>
    <row r="26" spans="1:19" x14ac:dyDescent="0.25">
      <c r="A26" s="3">
        <v>18</v>
      </c>
      <c r="B26" s="5" t="s">
        <v>17</v>
      </c>
      <c r="C26" s="4" t="s">
        <v>92</v>
      </c>
      <c r="D26" s="33">
        <v>4.8</v>
      </c>
      <c r="E26" s="36">
        <v>1.5</v>
      </c>
      <c r="F26" s="40">
        <v>5</v>
      </c>
      <c r="G26" s="40">
        <v>5</v>
      </c>
      <c r="H26" s="40">
        <v>4.7</v>
      </c>
      <c r="I26" s="41">
        <v>4.5</v>
      </c>
      <c r="J26" s="41">
        <v>4</v>
      </c>
      <c r="K26" s="46">
        <v>5</v>
      </c>
      <c r="L26" s="63">
        <f t="shared" si="2"/>
        <v>4.8</v>
      </c>
      <c r="M26" s="64">
        <f t="shared" si="3"/>
        <v>1.5</v>
      </c>
      <c r="N26" s="40">
        <f t="shared" si="0"/>
        <v>4.8999999999999995</v>
      </c>
      <c r="O26" s="41">
        <f t="shared" si="4"/>
        <v>4.25</v>
      </c>
      <c r="P26" s="44">
        <f t="shared" si="5"/>
        <v>4.09</v>
      </c>
      <c r="Q26" s="52"/>
    </row>
    <row r="27" spans="1:19" x14ac:dyDescent="0.25">
      <c r="A27" s="3">
        <v>19</v>
      </c>
      <c r="B27" s="5" t="s">
        <v>14</v>
      </c>
      <c r="C27" s="4" t="s">
        <v>93</v>
      </c>
      <c r="D27" s="33">
        <v>4</v>
      </c>
      <c r="E27" s="36">
        <v>1.5</v>
      </c>
      <c r="F27" s="40">
        <v>5</v>
      </c>
      <c r="G27" s="40">
        <v>5</v>
      </c>
      <c r="H27" s="40">
        <v>5</v>
      </c>
      <c r="I27" s="41">
        <v>4.3</v>
      </c>
      <c r="J27" s="41">
        <v>2.2999999999999998</v>
      </c>
      <c r="K27" s="46">
        <v>4.7</v>
      </c>
      <c r="L27" s="63">
        <f t="shared" si="2"/>
        <v>4</v>
      </c>
      <c r="M27" s="64">
        <f t="shared" si="3"/>
        <v>1.5</v>
      </c>
      <c r="N27" s="40">
        <f t="shared" si="0"/>
        <v>5</v>
      </c>
      <c r="O27" s="41">
        <f t="shared" si="4"/>
        <v>3.3</v>
      </c>
      <c r="P27" s="44">
        <f t="shared" si="5"/>
        <v>3.7</v>
      </c>
      <c r="Q27" s="52"/>
    </row>
    <row r="28" spans="1:19" x14ac:dyDescent="0.25">
      <c r="A28" s="3">
        <v>20</v>
      </c>
      <c r="B28" s="5" t="s">
        <v>45</v>
      </c>
      <c r="C28" s="7" t="s">
        <v>97</v>
      </c>
      <c r="D28" s="33">
        <v>4</v>
      </c>
      <c r="E28" s="36">
        <v>1.5</v>
      </c>
      <c r="F28" s="40">
        <v>5</v>
      </c>
      <c r="G28" s="40">
        <v>5</v>
      </c>
      <c r="H28" s="40">
        <v>4.5999999999999996</v>
      </c>
      <c r="I28" s="41">
        <v>1</v>
      </c>
      <c r="J28" s="41">
        <v>3.6</v>
      </c>
      <c r="K28" s="46">
        <v>4.7</v>
      </c>
      <c r="L28" s="63">
        <f t="shared" si="2"/>
        <v>4</v>
      </c>
      <c r="M28" s="64">
        <f t="shared" si="3"/>
        <v>1.5</v>
      </c>
      <c r="N28" s="40">
        <f t="shared" si="0"/>
        <v>4.8666666666666663</v>
      </c>
      <c r="O28" s="41">
        <f t="shared" si="4"/>
        <v>2.2999999999999998</v>
      </c>
      <c r="P28" s="44">
        <f t="shared" si="5"/>
        <v>3.4733333333333336</v>
      </c>
      <c r="Q28" s="52"/>
    </row>
    <row r="29" spans="1:19" x14ac:dyDescent="0.25">
      <c r="A29" s="3">
        <v>21</v>
      </c>
      <c r="B29" s="5" t="s">
        <v>18</v>
      </c>
      <c r="C29" s="4" t="s">
        <v>92</v>
      </c>
      <c r="D29" s="33">
        <v>4</v>
      </c>
      <c r="E29" s="36">
        <v>1.5</v>
      </c>
      <c r="F29" s="40">
        <v>5</v>
      </c>
      <c r="G29" s="40">
        <v>5</v>
      </c>
      <c r="H29" s="40">
        <v>4</v>
      </c>
      <c r="I29" s="41">
        <v>2.5</v>
      </c>
      <c r="J29" s="41">
        <v>1</v>
      </c>
      <c r="K29" s="46">
        <v>4.7</v>
      </c>
      <c r="L29" s="63">
        <f t="shared" si="2"/>
        <v>4</v>
      </c>
      <c r="M29" s="64">
        <f t="shared" si="3"/>
        <v>1.5</v>
      </c>
      <c r="N29" s="40">
        <f t="shared" si="0"/>
        <v>4.666666666666667</v>
      </c>
      <c r="O29" s="41">
        <f t="shared" si="4"/>
        <v>1.75</v>
      </c>
      <c r="P29" s="66">
        <f t="shared" si="5"/>
        <v>3.3233333333333333</v>
      </c>
      <c r="Q29" s="52"/>
    </row>
    <row r="30" spans="1:19" x14ac:dyDescent="0.25">
      <c r="A30" s="3">
        <v>22</v>
      </c>
      <c r="B30" s="5" t="s">
        <v>12</v>
      </c>
      <c r="C30" s="7" t="s">
        <v>95</v>
      </c>
      <c r="D30" s="33">
        <v>1</v>
      </c>
      <c r="E30" s="36">
        <v>1.5</v>
      </c>
      <c r="F30" s="40">
        <v>4</v>
      </c>
      <c r="G30" s="40">
        <v>5</v>
      </c>
      <c r="H30" s="40">
        <v>4.5</v>
      </c>
      <c r="I30" s="41">
        <v>1</v>
      </c>
      <c r="J30" s="41">
        <v>1</v>
      </c>
      <c r="K30" s="46">
        <v>4.5</v>
      </c>
      <c r="L30" s="63">
        <f t="shared" si="2"/>
        <v>1</v>
      </c>
      <c r="M30" s="64">
        <f t="shared" si="3"/>
        <v>1.5</v>
      </c>
      <c r="N30" s="40">
        <f t="shared" si="0"/>
        <v>4.5</v>
      </c>
      <c r="O30" s="41">
        <f t="shared" si="4"/>
        <v>1</v>
      </c>
      <c r="P30" s="66">
        <f t="shared" si="5"/>
        <v>2.5</v>
      </c>
    </row>
    <row r="31" spans="1:19" x14ac:dyDescent="0.25">
      <c r="A31" s="3">
        <v>23</v>
      </c>
      <c r="B31" s="5" t="s">
        <v>19</v>
      </c>
      <c r="C31" s="4" t="s">
        <v>92</v>
      </c>
      <c r="D31" s="33">
        <v>4.3</v>
      </c>
      <c r="E31" s="36">
        <v>4.7</v>
      </c>
      <c r="F31" s="40">
        <v>5</v>
      </c>
      <c r="G31" s="40">
        <v>5</v>
      </c>
      <c r="H31" s="40">
        <v>5</v>
      </c>
      <c r="I31" s="41">
        <v>4.7</v>
      </c>
      <c r="J31" s="41">
        <v>3</v>
      </c>
      <c r="K31" s="46">
        <v>5</v>
      </c>
      <c r="L31" s="63">
        <f t="shared" si="2"/>
        <v>4.3</v>
      </c>
      <c r="M31" s="64">
        <f t="shared" si="3"/>
        <v>4.7</v>
      </c>
      <c r="N31" s="40">
        <f t="shared" si="0"/>
        <v>5</v>
      </c>
      <c r="O31" s="41">
        <f t="shared" si="4"/>
        <v>3.85</v>
      </c>
      <c r="P31" s="44">
        <f t="shared" si="5"/>
        <v>4.57</v>
      </c>
    </row>
    <row r="32" spans="1:19" x14ac:dyDescent="0.25">
      <c r="A32" s="3">
        <v>24</v>
      </c>
      <c r="B32" s="5" t="s">
        <v>48</v>
      </c>
      <c r="C32" s="7" t="s">
        <v>92</v>
      </c>
      <c r="D32" s="33">
        <v>2.5</v>
      </c>
      <c r="E32" s="36">
        <v>4.5</v>
      </c>
      <c r="F32" s="40">
        <v>5</v>
      </c>
      <c r="G32" s="40">
        <v>5</v>
      </c>
      <c r="H32" s="40">
        <v>4.7</v>
      </c>
      <c r="I32" s="41">
        <v>3.3</v>
      </c>
      <c r="J32" s="41">
        <v>3.5</v>
      </c>
      <c r="K32" s="46">
        <v>5</v>
      </c>
      <c r="L32" s="63">
        <f t="shared" si="2"/>
        <v>2.5</v>
      </c>
      <c r="M32" s="64">
        <f t="shared" si="3"/>
        <v>4.5</v>
      </c>
      <c r="N32" s="40">
        <f t="shared" si="0"/>
        <v>4.8999999999999995</v>
      </c>
      <c r="O32" s="41">
        <f t="shared" si="4"/>
        <v>3.4</v>
      </c>
      <c r="P32" s="44">
        <f t="shared" si="5"/>
        <v>4.0599999999999996</v>
      </c>
    </row>
    <row r="33" spans="1:16" x14ac:dyDescent="0.25">
      <c r="A33" s="3">
        <v>25</v>
      </c>
      <c r="B33" s="5" t="s">
        <v>53</v>
      </c>
      <c r="C33" s="4" t="s">
        <v>119</v>
      </c>
      <c r="D33" s="33">
        <v>4</v>
      </c>
      <c r="E33" s="36">
        <v>3.3</v>
      </c>
      <c r="F33" s="40">
        <v>5</v>
      </c>
      <c r="G33" s="40">
        <v>5</v>
      </c>
      <c r="H33" s="40">
        <v>4</v>
      </c>
      <c r="I33" s="41">
        <v>4.5999999999999996</v>
      </c>
      <c r="J33" s="41">
        <v>2.5</v>
      </c>
      <c r="K33" s="46">
        <v>5</v>
      </c>
      <c r="L33" s="63">
        <f t="shared" si="2"/>
        <v>4</v>
      </c>
      <c r="M33" s="64">
        <f t="shared" si="3"/>
        <v>3.3</v>
      </c>
      <c r="N33" s="40">
        <f t="shared" si="0"/>
        <v>4.666666666666667</v>
      </c>
      <c r="O33" s="41">
        <f t="shared" si="4"/>
        <v>3.55</v>
      </c>
      <c r="P33" s="44">
        <f t="shared" si="5"/>
        <v>4.1033333333333335</v>
      </c>
    </row>
    <row r="34" spans="1:16" x14ac:dyDescent="0.25">
      <c r="A34" s="3">
        <v>26</v>
      </c>
      <c r="B34" s="6" t="s">
        <v>66</v>
      </c>
      <c r="C34" s="7" t="s">
        <v>92</v>
      </c>
      <c r="D34" s="33">
        <v>4.8</v>
      </c>
      <c r="E34" s="36">
        <v>1.5</v>
      </c>
      <c r="F34" s="40">
        <v>5</v>
      </c>
      <c r="G34" s="40">
        <v>5</v>
      </c>
      <c r="H34" s="40">
        <v>4.7</v>
      </c>
      <c r="I34" s="41">
        <v>5</v>
      </c>
      <c r="J34" s="41">
        <v>4.2</v>
      </c>
      <c r="K34" s="46">
        <v>5</v>
      </c>
      <c r="L34" s="63">
        <f t="shared" si="2"/>
        <v>4.8</v>
      </c>
      <c r="M34" s="64">
        <f t="shared" si="3"/>
        <v>1.5</v>
      </c>
      <c r="N34" s="40">
        <f t="shared" si="0"/>
        <v>4.8999999999999995</v>
      </c>
      <c r="O34" s="41">
        <f t="shared" si="4"/>
        <v>4.5999999999999996</v>
      </c>
      <c r="P34" s="44">
        <f t="shared" si="5"/>
        <v>4.1599999999999993</v>
      </c>
    </row>
    <row r="35" spans="1:16" x14ac:dyDescent="0.25">
      <c r="A35" s="3">
        <v>27</v>
      </c>
      <c r="B35" s="5" t="s">
        <v>20</v>
      </c>
      <c r="C35" s="7" t="s">
        <v>96</v>
      </c>
      <c r="D35" s="33">
        <v>4.2</v>
      </c>
      <c r="E35" s="36">
        <v>4</v>
      </c>
      <c r="F35" s="40">
        <v>5</v>
      </c>
      <c r="G35" s="40">
        <v>5</v>
      </c>
      <c r="H35" s="40">
        <v>4.5</v>
      </c>
      <c r="I35" s="41">
        <v>3.5</v>
      </c>
      <c r="J35" s="41">
        <v>2.6</v>
      </c>
      <c r="K35" s="46">
        <v>5</v>
      </c>
      <c r="L35" s="63">
        <f t="shared" si="2"/>
        <v>4.2</v>
      </c>
      <c r="M35" s="64">
        <f t="shared" si="3"/>
        <v>4</v>
      </c>
      <c r="N35" s="40">
        <f t="shared" si="0"/>
        <v>4.833333333333333</v>
      </c>
      <c r="O35" s="41">
        <f t="shared" si="4"/>
        <v>3.05</v>
      </c>
      <c r="P35" s="44">
        <f t="shared" si="5"/>
        <v>4.2166666666666668</v>
      </c>
    </row>
    <row r="36" spans="1:16" x14ac:dyDescent="0.25">
      <c r="A36" s="3">
        <v>28</v>
      </c>
      <c r="B36" s="6" t="s">
        <v>51</v>
      </c>
      <c r="C36" s="4" t="s">
        <v>97</v>
      </c>
      <c r="D36" s="33">
        <v>4</v>
      </c>
      <c r="E36" s="36">
        <v>4.7</v>
      </c>
      <c r="F36" s="40">
        <v>4</v>
      </c>
      <c r="G36" s="40">
        <v>5</v>
      </c>
      <c r="H36" s="40">
        <v>4</v>
      </c>
      <c r="I36" s="41">
        <v>1</v>
      </c>
      <c r="J36" s="41">
        <v>1</v>
      </c>
      <c r="K36" s="46">
        <v>4</v>
      </c>
      <c r="L36" s="63">
        <f t="shared" si="2"/>
        <v>4</v>
      </c>
      <c r="M36" s="64">
        <f t="shared" si="3"/>
        <v>4.7</v>
      </c>
      <c r="N36" s="40">
        <f t="shared" si="0"/>
        <v>4.333333333333333</v>
      </c>
      <c r="O36" s="41">
        <f t="shared" si="4"/>
        <v>1</v>
      </c>
      <c r="P36" s="44">
        <f t="shared" si="5"/>
        <v>3.6066666666666665</v>
      </c>
    </row>
  </sheetData>
  <sortState ref="B10:D37">
    <sortCondition ref="B9:B37"/>
  </sortState>
  <mergeCells count="10">
    <mergeCell ref="D7:J7"/>
    <mergeCell ref="K7:O7"/>
    <mergeCell ref="A1:P1"/>
    <mergeCell ref="A2:P2"/>
    <mergeCell ref="A3:P3"/>
    <mergeCell ref="A4:P4"/>
    <mergeCell ref="A5:P5"/>
    <mergeCell ref="A7:A8"/>
    <mergeCell ref="B7:B8"/>
    <mergeCell ref="C7:C8"/>
  </mergeCells>
  <pageMargins left="0.70866141732283472" right="0.39370078740157483" top="0.74803149606299213" bottom="0.74803149606299213" header="0" footer="0"/>
  <pageSetup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37"/>
  <sheetViews>
    <sheetView topLeftCell="A7" zoomScaleNormal="100" workbookViewId="0">
      <pane ySplit="2" topLeftCell="A9" activePane="bottomLeft" state="frozen"/>
      <selection activeCell="A7" sqref="A7"/>
      <selection pane="bottomLeft" activeCell="K22" sqref="K22"/>
    </sheetView>
  </sheetViews>
  <sheetFormatPr baseColWidth="10" defaultRowHeight="15" x14ac:dyDescent="0.25"/>
  <cols>
    <col min="1" max="1" width="4.140625" customWidth="1"/>
    <col min="2" max="2" width="29.5703125" customWidth="1"/>
    <col min="3" max="3" width="4.5703125" customWidth="1"/>
    <col min="4" max="16" width="3.42578125" customWidth="1"/>
    <col min="17" max="17" width="1.140625" customWidth="1"/>
    <col min="18" max="18" width="3.5703125" customWidth="1"/>
    <col min="19" max="19" width="28" customWidth="1"/>
    <col min="20" max="20" width="7.85546875" customWidth="1"/>
  </cols>
  <sheetData>
    <row r="1" spans="1:20" x14ac:dyDescent="0.25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20" x14ac:dyDescent="0.25">
      <c r="A2" s="67" t="s">
        <v>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20" x14ac:dyDescent="0.25">
      <c r="A3" s="67" t="s">
        <v>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20" x14ac:dyDescent="0.25">
      <c r="A4" s="67" t="s">
        <v>99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20" x14ac:dyDescent="0.25">
      <c r="A5" s="67" t="s">
        <v>100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20" x14ac:dyDescent="0.25">
      <c r="A6" s="35"/>
      <c r="B6" s="35"/>
      <c r="C6" s="35"/>
      <c r="D6" s="35"/>
      <c r="E6" s="35"/>
      <c r="F6" s="35"/>
      <c r="G6" s="43"/>
      <c r="H6" s="43"/>
      <c r="I6" s="35"/>
      <c r="J6" s="54"/>
      <c r="K6" s="35"/>
      <c r="L6" s="35"/>
      <c r="M6" s="35"/>
      <c r="N6" s="35"/>
      <c r="O6" s="35"/>
      <c r="P6" s="35"/>
    </row>
    <row r="7" spans="1:20" x14ac:dyDescent="0.25">
      <c r="A7" s="69" t="s">
        <v>0</v>
      </c>
      <c r="B7" s="69" t="s">
        <v>1</v>
      </c>
      <c r="C7" s="71" t="s">
        <v>52</v>
      </c>
      <c r="D7" s="68" t="s">
        <v>77</v>
      </c>
      <c r="E7" s="68"/>
      <c r="F7" s="68"/>
      <c r="G7" s="68"/>
      <c r="H7" s="68"/>
      <c r="I7" s="68"/>
      <c r="J7" s="68"/>
      <c r="K7" s="68" t="s">
        <v>78</v>
      </c>
      <c r="L7" s="68"/>
      <c r="M7" s="68"/>
      <c r="N7" s="68"/>
      <c r="O7" s="68"/>
      <c r="P7" s="38" t="s">
        <v>79</v>
      </c>
    </row>
    <row r="8" spans="1:20" x14ac:dyDescent="0.25">
      <c r="A8" s="70"/>
      <c r="B8" s="70"/>
      <c r="C8" s="72"/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7" t="s">
        <v>72</v>
      </c>
      <c r="M8" s="37" t="s">
        <v>73</v>
      </c>
      <c r="N8" s="37" t="s">
        <v>74</v>
      </c>
      <c r="O8" s="37" t="s">
        <v>75</v>
      </c>
      <c r="P8" s="39" t="s">
        <v>76</v>
      </c>
    </row>
    <row r="9" spans="1:20" x14ac:dyDescent="0.25">
      <c r="A9" s="8">
        <v>1</v>
      </c>
      <c r="B9" s="6" t="s">
        <v>80</v>
      </c>
      <c r="C9" s="56" t="s">
        <v>91</v>
      </c>
      <c r="D9" s="33">
        <v>1</v>
      </c>
      <c r="E9" s="36">
        <v>1.5</v>
      </c>
      <c r="F9" s="40">
        <v>5</v>
      </c>
      <c r="G9" s="40">
        <v>5</v>
      </c>
      <c r="H9" s="40">
        <v>4.5</v>
      </c>
      <c r="I9" s="41">
        <v>4.2</v>
      </c>
      <c r="J9" s="41">
        <v>2.5</v>
      </c>
      <c r="K9" s="46">
        <v>4.5</v>
      </c>
      <c r="L9" s="63">
        <f>D9</f>
        <v>1</v>
      </c>
      <c r="M9" s="64">
        <f>E9</f>
        <v>1.5</v>
      </c>
      <c r="N9" s="40">
        <f t="shared" ref="N9:N37" si="0">(F9+G9+H9)/3</f>
        <v>4.833333333333333</v>
      </c>
      <c r="O9" s="41">
        <f>(I9+J9)/2</f>
        <v>3.35</v>
      </c>
      <c r="P9" s="66">
        <f t="shared" ref="P9" si="1">SUM(K9:O9)/5</f>
        <v>3.0366666666666662</v>
      </c>
      <c r="R9" s="18">
        <v>1</v>
      </c>
      <c r="S9" s="19" t="s">
        <v>116</v>
      </c>
      <c r="T9" s="34">
        <v>40973</v>
      </c>
    </row>
    <row r="10" spans="1:20" x14ac:dyDescent="0.25">
      <c r="A10" s="8">
        <v>2</v>
      </c>
      <c r="B10" s="5" t="s">
        <v>32</v>
      </c>
      <c r="C10" s="4" t="s">
        <v>93</v>
      </c>
      <c r="D10" s="33">
        <v>4</v>
      </c>
      <c r="E10" s="36">
        <v>1.5</v>
      </c>
      <c r="F10" s="40">
        <v>4</v>
      </c>
      <c r="G10" s="40">
        <v>5</v>
      </c>
      <c r="H10" s="40">
        <v>5</v>
      </c>
      <c r="I10" s="41">
        <v>4.3</v>
      </c>
      <c r="J10" s="41">
        <v>4.3</v>
      </c>
      <c r="K10" s="46">
        <v>5</v>
      </c>
      <c r="L10" s="63">
        <f t="shared" ref="L10:L37" si="2">D10</f>
        <v>4</v>
      </c>
      <c r="M10" s="64">
        <f t="shared" ref="M10:M37" si="3">E10</f>
        <v>1.5</v>
      </c>
      <c r="N10" s="40">
        <f t="shared" si="0"/>
        <v>4.666666666666667</v>
      </c>
      <c r="O10" s="41">
        <f t="shared" ref="O10:O37" si="4">(I10+J10)/2</f>
        <v>4.3</v>
      </c>
      <c r="P10" s="44">
        <f t="shared" ref="P10:P37" si="5">SUM(K10:O10)/5</f>
        <v>3.8933333333333335</v>
      </c>
      <c r="R10" s="20">
        <v>2</v>
      </c>
      <c r="S10" s="21" t="s">
        <v>123</v>
      </c>
      <c r="T10" s="28">
        <v>36951</v>
      </c>
    </row>
    <row r="11" spans="1:20" x14ac:dyDescent="0.25">
      <c r="A11" s="8">
        <v>3</v>
      </c>
      <c r="B11" s="5" t="s">
        <v>57</v>
      </c>
      <c r="C11" s="4" t="s">
        <v>92</v>
      </c>
      <c r="D11" s="33">
        <v>4</v>
      </c>
      <c r="E11" s="36">
        <v>5</v>
      </c>
      <c r="F11" s="40">
        <v>5</v>
      </c>
      <c r="G11" s="40">
        <v>5</v>
      </c>
      <c r="H11" s="40">
        <v>5</v>
      </c>
      <c r="I11" s="41">
        <v>3.5</v>
      </c>
      <c r="J11" s="41">
        <v>3.3</v>
      </c>
      <c r="K11" s="46">
        <v>5</v>
      </c>
      <c r="L11" s="63">
        <f t="shared" si="2"/>
        <v>4</v>
      </c>
      <c r="M11" s="64">
        <f t="shared" si="3"/>
        <v>5</v>
      </c>
      <c r="N11" s="40">
        <f t="shared" si="0"/>
        <v>5</v>
      </c>
      <c r="O11" s="41">
        <f t="shared" si="4"/>
        <v>3.4</v>
      </c>
      <c r="P11" s="44">
        <f t="shared" si="5"/>
        <v>4.4799999999999995</v>
      </c>
      <c r="R11" s="22">
        <v>3</v>
      </c>
      <c r="S11" s="23" t="s">
        <v>113</v>
      </c>
      <c r="T11" s="29">
        <v>40962</v>
      </c>
    </row>
    <row r="12" spans="1:20" x14ac:dyDescent="0.25">
      <c r="A12" s="8">
        <v>4</v>
      </c>
      <c r="B12" s="5" t="s">
        <v>2</v>
      </c>
      <c r="C12" s="4" t="s">
        <v>91</v>
      </c>
      <c r="D12" s="33">
        <v>4.3</v>
      </c>
      <c r="E12" s="36">
        <v>4.7</v>
      </c>
      <c r="F12" s="40">
        <v>5</v>
      </c>
      <c r="G12" s="40">
        <v>5</v>
      </c>
      <c r="H12" s="40">
        <v>4.5</v>
      </c>
      <c r="I12" s="41">
        <v>4</v>
      </c>
      <c r="J12" s="41">
        <v>1</v>
      </c>
      <c r="K12" s="46">
        <v>5</v>
      </c>
      <c r="L12" s="63">
        <f t="shared" si="2"/>
        <v>4.3</v>
      </c>
      <c r="M12" s="64">
        <f t="shared" si="3"/>
        <v>4.7</v>
      </c>
      <c r="N12" s="40">
        <f t="shared" si="0"/>
        <v>4.833333333333333</v>
      </c>
      <c r="O12" s="41">
        <f t="shared" si="4"/>
        <v>2.5</v>
      </c>
      <c r="P12" s="44">
        <f t="shared" si="5"/>
        <v>4.2666666666666666</v>
      </c>
      <c r="R12" s="22">
        <v>4</v>
      </c>
      <c r="S12" s="23" t="s">
        <v>114</v>
      </c>
      <c r="T12" s="29">
        <v>40962</v>
      </c>
    </row>
    <row r="13" spans="1:20" x14ac:dyDescent="0.25">
      <c r="A13" s="8">
        <v>5</v>
      </c>
      <c r="B13" s="5" t="s">
        <v>8</v>
      </c>
      <c r="C13" s="7" t="s">
        <v>96</v>
      </c>
      <c r="D13" s="33">
        <v>4</v>
      </c>
      <c r="E13" s="36">
        <v>4.5999999999999996</v>
      </c>
      <c r="F13" s="40">
        <v>5</v>
      </c>
      <c r="G13" s="40">
        <v>5</v>
      </c>
      <c r="H13" s="40">
        <v>5</v>
      </c>
      <c r="I13" s="41">
        <v>2.8</v>
      </c>
      <c r="J13" s="41">
        <v>1</v>
      </c>
      <c r="K13" s="46">
        <v>5</v>
      </c>
      <c r="L13" s="63">
        <f t="shared" si="2"/>
        <v>4</v>
      </c>
      <c r="M13" s="64">
        <f t="shared" si="3"/>
        <v>4.5999999999999996</v>
      </c>
      <c r="N13" s="40">
        <f t="shared" si="0"/>
        <v>5</v>
      </c>
      <c r="O13" s="41">
        <f t="shared" si="4"/>
        <v>1.9</v>
      </c>
      <c r="P13" s="44">
        <f t="shared" si="5"/>
        <v>4.0999999999999996</v>
      </c>
      <c r="R13" s="22">
        <v>5</v>
      </c>
      <c r="S13" s="23" t="s">
        <v>115</v>
      </c>
      <c r="T13" s="29">
        <v>40962</v>
      </c>
    </row>
    <row r="14" spans="1:20" x14ac:dyDescent="0.25">
      <c r="A14" s="8">
        <v>6</v>
      </c>
      <c r="B14" s="5" t="s">
        <v>24</v>
      </c>
      <c r="C14" s="4" t="s">
        <v>93</v>
      </c>
      <c r="D14" s="33">
        <v>4.2</v>
      </c>
      <c r="E14" s="36">
        <v>4</v>
      </c>
      <c r="F14" s="40">
        <v>5</v>
      </c>
      <c r="G14" s="40">
        <v>5</v>
      </c>
      <c r="H14" s="40">
        <v>4.5</v>
      </c>
      <c r="I14" s="41">
        <v>3.7</v>
      </c>
      <c r="J14" s="41">
        <v>4</v>
      </c>
      <c r="K14" s="46">
        <v>5</v>
      </c>
      <c r="L14" s="63">
        <f t="shared" si="2"/>
        <v>4.2</v>
      </c>
      <c r="M14" s="64">
        <f t="shared" si="3"/>
        <v>4</v>
      </c>
      <c r="N14" s="40">
        <f t="shared" si="0"/>
        <v>4.833333333333333</v>
      </c>
      <c r="O14" s="41">
        <f t="shared" si="4"/>
        <v>3.85</v>
      </c>
      <c r="P14" s="44">
        <f t="shared" si="5"/>
        <v>4.3766666666666669</v>
      </c>
      <c r="R14" s="26">
        <v>6</v>
      </c>
      <c r="S14" s="27" t="s">
        <v>117</v>
      </c>
      <c r="T14" s="30">
        <v>40970</v>
      </c>
    </row>
    <row r="15" spans="1:20" x14ac:dyDescent="0.25">
      <c r="A15" s="8">
        <v>7</v>
      </c>
      <c r="B15" s="5" t="s">
        <v>6</v>
      </c>
      <c r="C15" s="4" t="s">
        <v>91</v>
      </c>
      <c r="D15" s="33">
        <v>4</v>
      </c>
      <c r="E15" s="36">
        <v>4</v>
      </c>
      <c r="F15" s="40">
        <v>5</v>
      </c>
      <c r="G15" s="40">
        <v>5</v>
      </c>
      <c r="H15" s="40">
        <v>5</v>
      </c>
      <c r="I15" s="41">
        <v>4</v>
      </c>
      <c r="J15" s="41">
        <v>4.2</v>
      </c>
      <c r="K15" s="46">
        <v>5</v>
      </c>
      <c r="L15" s="63">
        <f t="shared" si="2"/>
        <v>4</v>
      </c>
      <c r="M15" s="64">
        <f t="shared" si="3"/>
        <v>4</v>
      </c>
      <c r="N15" s="40">
        <f t="shared" si="0"/>
        <v>5</v>
      </c>
      <c r="O15" s="41">
        <f t="shared" si="4"/>
        <v>4.0999999999999996</v>
      </c>
      <c r="P15" s="44">
        <f t="shared" si="5"/>
        <v>4.42</v>
      </c>
      <c r="R15" s="26">
        <v>7</v>
      </c>
      <c r="S15" s="27" t="s">
        <v>118</v>
      </c>
      <c r="T15" s="30">
        <v>40970</v>
      </c>
    </row>
    <row r="16" spans="1:20" x14ac:dyDescent="0.25">
      <c r="A16" s="8">
        <v>8</v>
      </c>
      <c r="B16" s="5" t="s">
        <v>9</v>
      </c>
      <c r="C16" s="7" t="s">
        <v>91</v>
      </c>
      <c r="D16" s="33">
        <v>4.5999999999999996</v>
      </c>
      <c r="E16" s="36">
        <v>4.5999999999999996</v>
      </c>
      <c r="F16" s="40">
        <v>5</v>
      </c>
      <c r="G16" s="40">
        <v>5</v>
      </c>
      <c r="H16" s="40">
        <v>5</v>
      </c>
      <c r="I16" s="41">
        <v>4.8</v>
      </c>
      <c r="J16" s="41">
        <v>5</v>
      </c>
      <c r="K16" s="46">
        <v>5</v>
      </c>
      <c r="L16" s="63">
        <f t="shared" si="2"/>
        <v>4.5999999999999996</v>
      </c>
      <c r="M16" s="64">
        <f t="shared" si="3"/>
        <v>4.5999999999999996</v>
      </c>
      <c r="N16" s="40">
        <f t="shared" si="0"/>
        <v>5</v>
      </c>
      <c r="O16" s="41">
        <f t="shared" si="4"/>
        <v>4.9000000000000004</v>
      </c>
      <c r="P16" s="44">
        <f t="shared" si="5"/>
        <v>4.82</v>
      </c>
      <c r="R16" s="24">
        <v>8</v>
      </c>
      <c r="S16" s="25" t="s">
        <v>71</v>
      </c>
      <c r="T16" s="31"/>
    </row>
    <row r="17" spans="1:19" x14ac:dyDescent="0.25">
      <c r="A17" s="8">
        <v>9</v>
      </c>
      <c r="B17" s="5" t="s">
        <v>22</v>
      </c>
      <c r="C17" s="4" t="s">
        <v>94</v>
      </c>
      <c r="D17" s="33">
        <v>4.0999999999999996</v>
      </c>
      <c r="E17" s="36">
        <v>4.3</v>
      </c>
      <c r="F17" s="40">
        <v>5</v>
      </c>
      <c r="G17" s="40">
        <v>5</v>
      </c>
      <c r="H17" s="40">
        <v>4.5</v>
      </c>
      <c r="I17" s="41">
        <v>4</v>
      </c>
      <c r="J17" s="41">
        <v>4.4000000000000004</v>
      </c>
      <c r="K17" s="46">
        <v>5</v>
      </c>
      <c r="L17" s="63">
        <f t="shared" si="2"/>
        <v>4.0999999999999996</v>
      </c>
      <c r="M17" s="64">
        <f t="shared" si="3"/>
        <v>4.3</v>
      </c>
      <c r="N17" s="40">
        <f t="shared" si="0"/>
        <v>4.833333333333333</v>
      </c>
      <c r="O17" s="41">
        <f t="shared" si="4"/>
        <v>4.2</v>
      </c>
      <c r="P17" s="44">
        <f t="shared" si="5"/>
        <v>4.4866666666666664</v>
      </c>
      <c r="S17" s="45"/>
    </row>
    <row r="18" spans="1:19" x14ac:dyDescent="0.25">
      <c r="A18" s="8">
        <v>10</v>
      </c>
      <c r="B18" s="6" t="s">
        <v>83</v>
      </c>
      <c r="C18" s="7" t="s">
        <v>92</v>
      </c>
      <c r="D18" s="33">
        <v>4</v>
      </c>
      <c r="E18" s="36">
        <v>4</v>
      </c>
      <c r="F18" s="40">
        <v>5</v>
      </c>
      <c r="G18" s="40">
        <v>5</v>
      </c>
      <c r="H18" s="40">
        <v>5</v>
      </c>
      <c r="I18" s="41">
        <v>4.5999999999999996</v>
      </c>
      <c r="J18" s="41">
        <v>2.6</v>
      </c>
      <c r="K18" s="46">
        <v>5</v>
      </c>
      <c r="L18" s="63">
        <f t="shared" si="2"/>
        <v>4</v>
      </c>
      <c r="M18" s="64">
        <f t="shared" si="3"/>
        <v>4</v>
      </c>
      <c r="N18" s="40">
        <f t="shared" si="0"/>
        <v>5</v>
      </c>
      <c r="O18" s="41">
        <f t="shared" si="4"/>
        <v>3.5999999999999996</v>
      </c>
      <c r="P18" s="44">
        <f t="shared" si="5"/>
        <v>4.32</v>
      </c>
      <c r="S18" s="45"/>
    </row>
    <row r="19" spans="1:19" x14ac:dyDescent="0.25">
      <c r="A19" s="8">
        <v>11</v>
      </c>
      <c r="B19" s="5" t="s">
        <v>56</v>
      </c>
      <c r="C19" s="4" t="s">
        <v>92</v>
      </c>
      <c r="D19" s="33">
        <v>4.2</v>
      </c>
      <c r="E19" s="36">
        <v>4.7</v>
      </c>
      <c r="F19" s="40">
        <v>5</v>
      </c>
      <c r="G19" s="40">
        <v>5</v>
      </c>
      <c r="H19" s="40">
        <v>5</v>
      </c>
      <c r="I19" s="41">
        <v>5</v>
      </c>
      <c r="J19" s="41">
        <v>4</v>
      </c>
      <c r="K19" s="46">
        <v>5</v>
      </c>
      <c r="L19" s="63">
        <f t="shared" si="2"/>
        <v>4.2</v>
      </c>
      <c r="M19" s="64">
        <f t="shared" si="3"/>
        <v>4.7</v>
      </c>
      <c r="N19" s="40">
        <f t="shared" si="0"/>
        <v>5</v>
      </c>
      <c r="O19" s="41">
        <f t="shared" si="4"/>
        <v>4.5</v>
      </c>
      <c r="P19" s="44">
        <f t="shared" si="5"/>
        <v>4.68</v>
      </c>
      <c r="S19" s="45"/>
    </row>
    <row r="20" spans="1:19" x14ac:dyDescent="0.25">
      <c r="A20" s="8">
        <v>12</v>
      </c>
      <c r="B20" s="5" t="s">
        <v>31</v>
      </c>
      <c r="C20" s="4" t="s">
        <v>94</v>
      </c>
      <c r="D20" s="33">
        <v>4</v>
      </c>
      <c r="E20" s="36">
        <v>1.5</v>
      </c>
      <c r="F20" s="40">
        <v>5</v>
      </c>
      <c r="G20" s="40">
        <v>5</v>
      </c>
      <c r="H20" s="40">
        <v>5</v>
      </c>
      <c r="I20" s="41">
        <v>4.5999999999999996</v>
      </c>
      <c r="J20" s="41">
        <v>4</v>
      </c>
      <c r="K20" s="46">
        <v>5</v>
      </c>
      <c r="L20" s="63">
        <f t="shared" si="2"/>
        <v>4</v>
      </c>
      <c r="M20" s="64">
        <f t="shared" si="3"/>
        <v>1.5</v>
      </c>
      <c r="N20" s="40">
        <f t="shared" si="0"/>
        <v>5</v>
      </c>
      <c r="O20" s="41">
        <f t="shared" si="4"/>
        <v>4.3</v>
      </c>
      <c r="P20" s="44">
        <f t="shared" si="5"/>
        <v>3.96</v>
      </c>
    </row>
    <row r="21" spans="1:19" x14ac:dyDescent="0.25">
      <c r="A21" s="8">
        <v>13</v>
      </c>
      <c r="B21" s="6" t="s">
        <v>49</v>
      </c>
      <c r="C21" s="7" t="s">
        <v>94</v>
      </c>
      <c r="D21" s="33">
        <v>1</v>
      </c>
      <c r="E21" s="36">
        <v>1.5</v>
      </c>
      <c r="F21" s="40">
        <v>5</v>
      </c>
      <c r="G21" s="40">
        <v>5</v>
      </c>
      <c r="H21" s="40">
        <v>4.5</v>
      </c>
      <c r="I21" s="41">
        <v>3.6</v>
      </c>
      <c r="J21" s="41">
        <v>3.6</v>
      </c>
      <c r="K21" s="47">
        <v>4.7</v>
      </c>
      <c r="L21" s="63">
        <f t="shared" si="2"/>
        <v>1</v>
      </c>
      <c r="M21" s="64">
        <f t="shared" si="3"/>
        <v>1.5</v>
      </c>
      <c r="N21" s="40">
        <f t="shared" si="0"/>
        <v>4.833333333333333</v>
      </c>
      <c r="O21" s="41">
        <f t="shared" si="4"/>
        <v>3.6</v>
      </c>
      <c r="P21" s="66">
        <f t="shared" si="5"/>
        <v>3.1266666666666665</v>
      </c>
    </row>
    <row r="22" spans="1:19" x14ac:dyDescent="0.25">
      <c r="A22" s="8">
        <v>14</v>
      </c>
      <c r="B22" s="5" t="s">
        <v>41</v>
      </c>
      <c r="C22" s="4" t="s">
        <v>95</v>
      </c>
      <c r="D22" s="33">
        <v>4</v>
      </c>
      <c r="E22" s="36">
        <v>4.3</v>
      </c>
      <c r="F22" s="40">
        <v>5</v>
      </c>
      <c r="G22" s="40">
        <v>5</v>
      </c>
      <c r="H22" s="40">
        <v>4.5</v>
      </c>
      <c r="I22" s="41">
        <v>4</v>
      </c>
      <c r="J22" s="41">
        <v>3.5</v>
      </c>
      <c r="K22" s="46">
        <v>5</v>
      </c>
      <c r="L22" s="63">
        <f t="shared" si="2"/>
        <v>4</v>
      </c>
      <c r="M22" s="64">
        <f t="shared" si="3"/>
        <v>4.3</v>
      </c>
      <c r="N22" s="40">
        <f t="shared" si="0"/>
        <v>4.833333333333333</v>
      </c>
      <c r="O22" s="41">
        <f t="shared" si="4"/>
        <v>3.75</v>
      </c>
      <c r="P22" s="44">
        <f t="shared" si="5"/>
        <v>4.3766666666666669</v>
      </c>
    </row>
    <row r="23" spans="1:19" x14ac:dyDescent="0.25">
      <c r="A23" s="8">
        <v>15</v>
      </c>
      <c r="B23" s="6" t="s">
        <v>47</v>
      </c>
      <c r="C23" s="7" t="s">
        <v>91</v>
      </c>
      <c r="D23" s="33">
        <v>4</v>
      </c>
      <c r="E23" s="36">
        <v>4.4000000000000004</v>
      </c>
      <c r="F23" s="40">
        <v>5</v>
      </c>
      <c r="G23" s="40">
        <v>5</v>
      </c>
      <c r="H23" s="40">
        <v>4.5999999999999996</v>
      </c>
      <c r="I23" s="41">
        <v>3.3</v>
      </c>
      <c r="J23" s="41">
        <v>3</v>
      </c>
      <c r="K23" s="46">
        <v>5</v>
      </c>
      <c r="L23" s="63">
        <f t="shared" si="2"/>
        <v>4</v>
      </c>
      <c r="M23" s="64">
        <f t="shared" si="3"/>
        <v>4.4000000000000004</v>
      </c>
      <c r="N23" s="40">
        <f t="shared" si="0"/>
        <v>4.8666666666666663</v>
      </c>
      <c r="O23" s="41">
        <f t="shared" si="4"/>
        <v>3.15</v>
      </c>
      <c r="P23" s="44">
        <f t="shared" si="5"/>
        <v>4.2833333333333332</v>
      </c>
    </row>
    <row r="24" spans="1:19" x14ac:dyDescent="0.25">
      <c r="A24" s="8">
        <v>16</v>
      </c>
      <c r="B24" s="6" t="s">
        <v>34</v>
      </c>
      <c r="C24" s="7" t="s">
        <v>94</v>
      </c>
      <c r="D24" s="33">
        <v>4.2</v>
      </c>
      <c r="E24" s="42">
        <v>4.5999999999999996</v>
      </c>
      <c r="F24" s="40">
        <v>5</v>
      </c>
      <c r="G24" s="40">
        <v>5</v>
      </c>
      <c r="H24" s="40">
        <v>4.5999999999999996</v>
      </c>
      <c r="I24" s="41">
        <v>4.9000000000000004</v>
      </c>
      <c r="J24" s="41">
        <v>4.5</v>
      </c>
      <c r="K24" s="46">
        <v>5</v>
      </c>
      <c r="L24" s="63">
        <f t="shared" si="2"/>
        <v>4.2</v>
      </c>
      <c r="M24" s="64">
        <f t="shared" si="3"/>
        <v>4.5999999999999996</v>
      </c>
      <c r="N24" s="40">
        <f t="shared" si="0"/>
        <v>4.8666666666666663</v>
      </c>
      <c r="O24" s="41">
        <f t="shared" si="4"/>
        <v>4.7</v>
      </c>
      <c r="P24" s="44">
        <f t="shared" si="5"/>
        <v>4.6733333333333329</v>
      </c>
    </row>
    <row r="25" spans="1:19" x14ac:dyDescent="0.25">
      <c r="A25" s="8">
        <v>17</v>
      </c>
      <c r="B25" s="6" t="s">
        <v>67</v>
      </c>
      <c r="C25" s="7" t="s">
        <v>91</v>
      </c>
      <c r="D25" s="33">
        <v>4.5999999999999996</v>
      </c>
      <c r="E25" s="36">
        <v>4.5999999999999996</v>
      </c>
      <c r="F25" s="40">
        <v>5</v>
      </c>
      <c r="G25" s="40">
        <v>5</v>
      </c>
      <c r="H25" s="40">
        <v>5</v>
      </c>
      <c r="I25" s="41">
        <v>5</v>
      </c>
      <c r="J25" s="41">
        <v>4.9000000000000004</v>
      </c>
      <c r="K25" s="46">
        <v>5</v>
      </c>
      <c r="L25" s="63">
        <f t="shared" si="2"/>
        <v>4.5999999999999996</v>
      </c>
      <c r="M25" s="64">
        <f t="shared" si="3"/>
        <v>4.5999999999999996</v>
      </c>
      <c r="N25" s="40">
        <f t="shared" si="0"/>
        <v>5</v>
      </c>
      <c r="O25" s="41">
        <f t="shared" si="4"/>
        <v>4.95</v>
      </c>
      <c r="P25" s="44">
        <f t="shared" si="5"/>
        <v>4.83</v>
      </c>
    </row>
    <row r="26" spans="1:19" x14ac:dyDescent="0.25">
      <c r="A26" s="8">
        <v>18</v>
      </c>
      <c r="B26" s="55" t="s">
        <v>35</v>
      </c>
      <c r="C26" s="7" t="s">
        <v>93</v>
      </c>
      <c r="D26" s="33">
        <v>1</v>
      </c>
      <c r="E26" s="36">
        <v>1.5</v>
      </c>
      <c r="F26" s="40">
        <v>4</v>
      </c>
      <c r="G26" s="40">
        <v>5</v>
      </c>
      <c r="H26" s="40">
        <v>4.5</v>
      </c>
      <c r="I26" s="41">
        <v>1</v>
      </c>
      <c r="J26" s="41">
        <v>1</v>
      </c>
      <c r="K26" s="46">
        <v>4</v>
      </c>
      <c r="L26" s="63">
        <f t="shared" si="2"/>
        <v>1</v>
      </c>
      <c r="M26" s="64">
        <f t="shared" si="3"/>
        <v>1.5</v>
      </c>
      <c r="N26" s="40">
        <f t="shared" si="0"/>
        <v>4.5</v>
      </c>
      <c r="O26" s="41">
        <f t="shared" si="4"/>
        <v>1</v>
      </c>
      <c r="P26" s="66">
        <f t="shared" si="5"/>
        <v>2.4</v>
      </c>
    </row>
    <row r="27" spans="1:19" x14ac:dyDescent="0.25">
      <c r="A27" s="8">
        <v>19</v>
      </c>
      <c r="B27" s="55" t="s">
        <v>33</v>
      </c>
      <c r="C27" s="7" t="s">
        <v>92</v>
      </c>
      <c r="D27" s="33">
        <v>1</v>
      </c>
      <c r="E27" s="36">
        <v>1.5</v>
      </c>
      <c r="F27" s="40">
        <v>5</v>
      </c>
      <c r="G27" s="40">
        <v>5</v>
      </c>
      <c r="H27" s="40">
        <v>4.5</v>
      </c>
      <c r="I27" s="41">
        <v>1</v>
      </c>
      <c r="J27" s="41">
        <v>1</v>
      </c>
      <c r="K27" s="46">
        <v>4</v>
      </c>
      <c r="L27" s="63">
        <f t="shared" si="2"/>
        <v>1</v>
      </c>
      <c r="M27" s="64">
        <f t="shared" si="3"/>
        <v>1.5</v>
      </c>
      <c r="N27" s="40">
        <f t="shared" si="0"/>
        <v>4.833333333333333</v>
      </c>
      <c r="O27" s="41">
        <f t="shared" si="4"/>
        <v>1</v>
      </c>
      <c r="P27" s="66">
        <f t="shared" si="5"/>
        <v>2.4666666666666663</v>
      </c>
    </row>
    <row r="28" spans="1:19" x14ac:dyDescent="0.25">
      <c r="A28" s="4">
        <v>20</v>
      </c>
      <c r="B28" s="5" t="s">
        <v>13</v>
      </c>
      <c r="C28" s="7" t="s">
        <v>93</v>
      </c>
      <c r="D28" s="33">
        <v>4.2</v>
      </c>
      <c r="E28" s="36">
        <v>4.8</v>
      </c>
      <c r="F28" s="40">
        <v>5</v>
      </c>
      <c r="G28" s="40">
        <v>5</v>
      </c>
      <c r="H28" s="40">
        <v>5</v>
      </c>
      <c r="I28" s="41">
        <v>4.8</v>
      </c>
      <c r="J28" s="41">
        <v>5</v>
      </c>
      <c r="K28" s="46">
        <v>5</v>
      </c>
      <c r="L28" s="63">
        <f t="shared" si="2"/>
        <v>4.2</v>
      </c>
      <c r="M28" s="64">
        <f t="shared" si="3"/>
        <v>4.8</v>
      </c>
      <c r="N28" s="40">
        <f t="shared" si="0"/>
        <v>5</v>
      </c>
      <c r="O28" s="41">
        <f t="shared" si="4"/>
        <v>4.9000000000000004</v>
      </c>
      <c r="P28" s="44">
        <f t="shared" si="5"/>
        <v>4.7799999999999994</v>
      </c>
    </row>
    <row r="29" spans="1:19" x14ac:dyDescent="0.25">
      <c r="A29" s="4">
        <v>21</v>
      </c>
      <c r="B29" s="5" t="s">
        <v>4</v>
      </c>
      <c r="C29" s="4" t="s">
        <v>96</v>
      </c>
      <c r="D29" s="33">
        <v>4</v>
      </c>
      <c r="E29" s="36">
        <v>1.5</v>
      </c>
      <c r="F29" s="40">
        <v>4</v>
      </c>
      <c r="G29" s="40">
        <v>5</v>
      </c>
      <c r="H29" s="40">
        <v>5</v>
      </c>
      <c r="I29" s="41">
        <v>4.5</v>
      </c>
      <c r="J29" s="41">
        <v>4</v>
      </c>
      <c r="K29" s="46">
        <v>5</v>
      </c>
      <c r="L29" s="63">
        <f t="shared" si="2"/>
        <v>4</v>
      </c>
      <c r="M29" s="64">
        <f t="shared" si="3"/>
        <v>1.5</v>
      </c>
      <c r="N29" s="40">
        <f t="shared" si="0"/>
        <v>4.666666666666667</v>
      </c>
      <c r="O29" s="41">
        <f t="shared" si="4"/>
        <v>4.25</v>
      </c>
      <c r="P29" s="44">
        <f t="shared" si="5"/>
        <v>3.8833333333333337</v>
      </c>
    </row>
    <row r="30" spans="1:19" x14ac:dyDescent="0.25">
      <c r="A30" s="4">
        <v>22</v>
      </c>
      <c r="B30" s="5" t="s">
        <v>21</v>
      </c>
      <c r="C30" s="4" t="s">
        <v>93</v>
      </c>
      <c r="D30" s="33">
        <v>4.2</v>
      </c>
      <c r="E30" s="36">
        <v>1.5</v>
      </c>
      <c r="F30" s="40">
        <v>5</v>
      </c>
      <c r="G30" s="40">
        <v>5</v>
      </c>
      <c r="H30" s="40">
        <v>4.5</v>
      </c>
      <c r="I30" s="41">
        <v>4</v>
      </c>
      <c r="J30" s="41">
        <v>4</v>
      </c>
      <c r="K30" s="46">
        <v>5</v>
      </c>
      <c r="L30" s="63">
        <f t="shared" si="2"/>
        <v>4.2</v>
      </c>
      <c r="M30" s="64">
        <f t="shared" si="3"/>
        <v>1.5</v>
      </c>
      <c r="N30" s="40">
        <f t="shared" si="0"/>
        <v>4.833333333333333</v>
      </c>
      <c r="O30" s="41">
        <f t="shared" si="4"/>
        <v>4</v>
      </c>
      <c r="P30" s="44">
        <f t="shared" si="5"/>
        <v>3.9066666666666663</v>
      </c>
    </row>
    <row r="31" spans="1:19" x14ac:dyDescent="0.25">
      <c r="A31" s="4">
        <v>23</v>
      </c>
      <c r="B31" s="5" t="s">
        <v>23</v>
      </c>
      <c r="C31" s="4" t="s">
        <v>96</v>
      </c>
      <c r="D31" s="33">
        <v>1</v>
      </c>
      <c r="E31" s="36">
        <v>4.5999999999999996</v>
      </c>
      <c r="F31" s="40">
        <v>5</v>
      </c>
      <c r="G31" s="40">
        <v>5</v>
      </c>
      <c r="H31" s="40">
        <v>4.5</v>
      </c>
      <c r="I31" s="41">
        <v>4</v>
      </c>
      <c r="J31" s="41">
        <v>4.7</v>
      </c>
      <c r="K31" s="46">
        <v>5</v>
      </c>
      <c r="L31" s="63">
        <f t="shared" si="2"/>
        <v>1</v>
      </c>
      <c r="M31" s="64">
        <f t="shared" si="3"/>
        <v>4.5999999999999996</v>
      </c>
      <c r="N31" s="40">
        <f t="shared" si="0"/>
        <v>4.833333333333333</v>
      </c>
      <c r="O31" s="41">
        <f t="shared" si="4"/>
        <v>4.3499999999999996</v>
      </c>
      <c r="P31" s="44">
        <f t="shared" si="5"/>
        <v>3.9566666666666661</v>
      </c>
    </row>
    <row r="32" spans="1:19" x14ac:dyDescent="0.25">
      <c r="A32" s="4">
        <v>24</v>
      </c>
      <c r="B32" s="5" t="s">
        <v>43</v>
      </c>
      <c r="C32" s="7" t="s">
        <v>93</v>
      </c>
      <c r="D32" s="33">
        <v>4</v>
      </c>
      <c r="E32" s="36">
        <v>4.5999999999999996</v>
      </c>
      <c r="F32" s="40">
        <v>5</v>
      </c>
      <c r="G32" s="40">
        <v>5</v>
      </c>
      <c r="H32" s="40">
        <v>5</v>
      </c>
      <c r="I32" s="41">
        <v>4</v>
      </c>
      <c r="J32" s="41">
        <v>4</v>
      </c>
      <c r="K32" s="46">
        <v>5</v>
      </c>
      <c r="L32" s="63">
        <f t="shared" si="2"/>
        <v>4</v>
      </c>
      <c r="M32" s="64">
        <f t="shared" si="3"/>
        <v>4.5999999999999996</v>
      </c>
      <c r="N32" s="40">
        <f t="shared" si="0"/>
        <v>5</v>
      </c>
      <c r="O32" s="41">
        <f t="shared" si="4"/>
        <v>4</v>
      </c>
      <c r="P32" s="44">
        <f t="shared" si="5"/>
        <v>4.5200000000000005</v>
      </c>
    </row>
    <row r="33" spans="1:17" x14ac:dyDescent="0.25">
      <c r="A33" s="4">
        <v>25</v>
      </c>
      <c r="B33" s="5" t="s">
        <v>5</v>
      </c>
      <c r="C33" s="4" t="s">
        <v>96</v>
      </c>
      <c r="D33" s="33">
        <v>4.2</v>
      </c>
      <c r="E33" s="36">
        <v>4.5999999999999996</v>
      </c>
      <c r="F33" s="40">
        <v>5</v>
      </c>
      <c r="G33" s="40">
        <v>5</v>
      </c>
      <c r="H33" s="40">
        <v>5</v>
      </c>
      <c r="I33" s="41">
        <v>4.5</v>
      </c>
      <c r="J33" s="41">
        <v>4</v>
      </c>
      <c r="K33" s="46">
        <v>5</v>
      </c>
      <c r="L33" s="63">
        <f t="shared" si="2"/>
        <v>4.2</v>
      </c>
      <c r="M33" s="64">
        <f t="shared" si="3"/>
        <v>4.5999999999999996</v>
      </c>
      <c r="N33" s="40">
        <f t="shared" si="0"/>
        <v>5</v>
      </c>
      <c r="O33" s="41">
        <f t="shared" si="4"/>
        <v>4.25</v>
      </c>
      <c r="P33" s="44">
        <f t="shared" si="5"/>
        <v>4.6099999999999994</v>
      </c>
    </row>
    <row r="34" spans="1:17" x14ac:dyDescent="0.25">
      <c r="A34" s="4">
        <v>26</v>
      </c>
      <c r="B34" s="5" t="s">
        <v>42</v>
      </c>
      <c r="C34" s="7" t="s">
        <v>92</v>
      </c>
      <c r="D34" s="33">
        <v>4</v>
      </c>
      <c r="E34" s="36">
        <v>4.8</v>
      </c>
      <c r="F34" s="40">
        <v>5</v>
      </c>
      <c r="G34" s="40">
        <v>5</v>
      </c>
      <c r="H34" s="40">
        <v>5</v>
      </c>
      <c r="I34" s="41">
        <v>4.5999999999999996</v>
      </c>
      <c r="J34" s="41">
        <v>4.4000000000000004</v>
      </c>
      <c r="K34" s="46">
        <v>5</v>
      </c>
      <c r="L34" s="63">
        <f t="shared" si="2"/>
        <v>4</v>
      </c>
      <c r="M34" s="64">
        <f t="shared" si="3"/>
        <v>4.8</v>
      </c>
      <c r="N34" s="40">
        <f t="shared" si="0"/>
        <v>5</v>
      </c>
      <c r="O34" s="41">
        <f t="shared" si="4"/>
        <v>4.5</v>
      </c>
      <c r="P34" s="44">
        <f t="shared" si="5"/>
        <v>4.66</v>
      </c>
      <c r="Q34" s="49"/>
    </row>
    <row r="35" spans="1:17" x14ac:dyDescent="0.25">
      <c r="A35" s="4">
        <v>27</v>
      </c>
      <c r="B35" s="5" t="s">
        <v>3</v>
      </c>
      <c r="C35" s="4" t="s">
        <v>92</v>
      </c>
      <c r="D35" s="33">
        <v>4</v>
      </c>
      <c r="E35" s="36">
        <v>1.5</v>
      </c>
      <c r="F35" s="40">
        <v>1</v>
      </c>
      <c r="G35" s="40">
        <v>1</v>
      </c>
      <c r="H35" s="40">
        <v>1</v>
      </c>
      <c r="I35" s="41">
        <v>3.5</v>
      </c>
      <c r="J35" s="41">
        <v>1.5</v>
      </c>
      <c r="K35" s="46">
        <v>4</v>
      </c>
      <c r="L35" s="63">
        <f t="shared" si="2"/>
        <v>4</v>
      </c>
      <c r="M35" s="64">
        <f t="shared" si="3"/>
        <v>1.5</v>
      </c>
      <c r="N35" s="40">
        <f t="shared" si="0"/>
        <v>1</v>
      </c>
      <c r="O35" s="41">
        <f t="shared" si="4"/>
        <v>2.5</v>
      </c>
      <c r="P35" s="66">
        <f t="shared" si="5"/>
        <v>2.6</v>
      </c>
    </row>
    <row r="36" spans="1:17" x14ac:dyDescent="0.25">
      <c r="A36" s="4">
        <v>28</v>
      </c>
      <c r="B36" s="5" t="s">
        <v>30</v>
      </c>
      <c r="C36" s="4" t="s">
        <v>97</v>
      </c>
      <c r="D36" s="33">
        <v>1</v>
      </c>
      <c r="E36" s="36">
        <v>5</v>
      </c>
      <c r="F36" s="40">
        <v>4</v>
      </c>
      <c r="G36" s="40">
        <v>5</v>
      </c>
      <c r="H36" s="40">
        <v>5</v>
      </c>
      <c r="I36" s="41">
        <v>1</v>
      </c>
      <c r="J36" s="41">
        <v>1</v>
      </c>
      <c r="K36" s="46">
        <v>4.5</v>
      </c>
      <c r="L36" s="63">
        <f t="shared" si="2"/>
        <v>1</v>
      </c>
      <c r="M36" s="64">
        <f t="shared" si="3"/>
        <v>5</v>
      </c>
      <c r="N36" s="40">
        <f t="shared" si="0"/>
        <v>4.666666666666667</v>
      </c>
      <c r="O36" s="41">
        <f t="shared" si="4"/>
        <v>1</v>
      </c>
      <c r="P36" s="66">
        <f t="shared" si="5"/>
        <v>3.2333333333333334</v>
      </c>
    </row>
    <row r="37" spans="1:17" x14ac:dyDescent="0.25">
      <c r="A37" s="4">
        <v>29</v>
      </c>
      <c r="B37" s="6" t="s">
        <v>50</v>
      </c>
      <c r="C37" s="7" t="s">
        <v>95</v>
      </c>
      <c r="D37" s="33">
        <v>4</v>
      </c>
      <c r="E37" s="36">
        <v>4</v>
      </c>
      <c r="F37" s="40">
        <v>5</v>
      </c>
      <c r="G37" s="40">
        <v>5</v>
      </c>
      <c r="H37" s="40">
        <v>4.5</v>
      </c>
      <c r="I37" s="41">
        <v>3.7</v>
      </c>
      <c r="J37" s="41">
        <v>3.8</v>
      </c>
      <c r="K37" s="46">
        <v>5</v>
      </c>
      <c r="L37" s="63">
        <f t="shared" si="2"/>
        <v>4</v>
      </c>
      <c r="M37" s="64">
        <f t="shared" si="3"/>
        <v>4</v>
      </c>
      <c r="N37" s="40">
        <f t="shared" si="0"/>
        <v>4.833333333333333</v>
      </c>
      <c r="O37" s="41">
        <f t="shared" si="4"/>
        <v>3.75</v>
      </c>
      <c r="P37" s="44">
        <f t="shared" si="5"/>
        <v>4.3166666666666664</v>
      </c>
    </row>
  </sheetData>
  <sortState ref="B10:C37">
    <sortCondition ref="B9:B37"/>
  </sortState>
  <mergeCells count="10">
    <mergeCell ref="D7:J7"/>
    <mergeCell ref="K7:O7"/>
    <mergeCell ref="A1:P1"/>
    <mergeCell ref="A2:P2"/>
    <mergeCell ref="A3:P3"/>
    <mergeCell ref="A4:P4"/>
    <mergeCell ref="A5:P5"/>
    <mergeCell ref="A7:A8"/>
    <mergeCell ref="B7:B8"/>
    <mergeCell ref="C7:C8"/>
  </mergeCells>
  <pageMargins left="0.70866141732283472" right="0.39370078740157483" top="0.74803149606299213" bottom="0.74803149606299213" header="0" footer="0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Grupo 1 Asis</vt:lpstr>
      <vt:lpstr>Grupo 2 Asis</vt:lpstr>
      <vt:lpstr>Grupo 1 Notas</vt:lpstr>
      <vt:lpstr>Grupo 2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2</dc:creator>
  <cp:lastModifiedBy>Estudiantes</cp:lastModifiedBy>
  <cp:lastPrinted>2011-03-18T21:55:41Z</cp:lastPrinted>
  <dcterms:created xsi:type="dcterms:W3CDTF">2011-01-20T19:56:44Z</dcterms:created>
  <dcterms:modified xsi:type="dcterms:W3CDTF">2012-03-21T18:43:05Z</dcterms:modified>
</cp:coreProperties>
</file>